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Volumes/User Data/Users/jonesl4/Desktop/"/>
    </mc:Choice>
  </mc:AlternateContent>
  <bookViews>
    <workbookView xWindow="0" yWindow="460" windowWidth="33560" windowHeight="14940"/>
  </bookViews>
  <sheets>
    <sheet name="London boroughs" sheetId="1" r:id="rId1"/>
    <sheet name="Inner London" sheetId="2" r:id="rId2"/>
    <sheet name="Outer London" sheetId="3" r:id="rId3"/>
    <sheet name="Regional cities" sheetId="4" r:id="rId4"/>
    <sheet name="Regional cities 2" sheetId="6" r:id="rId5"/>
    <sheet name="Notes" sheetId="7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6" l="1"/>
  <c r="N5" i="6"/>
  <c r="N6" i="6"/>
  <c r="N7" i="6"/>
  <c r="N8" i="6"/>
  <c r="N9" i="6"/>
  <c r="N10" i="6"/>
  <c r="N11" i="6"/>
  <c r="N12" i="6"/>
  <c r="N13" i="6"/>
  <c r="N14" i="6"/>
  <c r="N15" i="6"/>
  <c r="N17" i="6"/>
  <c r="M4" i="6"/>
  <c r="M5" i="6"/>
  <c r="M6" i="6"/>
  <c r="M7" i="6"/>
  <c r="M8" i="6"/>
  <c r="M9" i="6"/>
  <c r="M10" i="6"/>
  <c r="M11" i="6"/>
  <c r="M12" i="6"/>
  <c r="M13" i="6"/>
  <c r="M14" i="6"/>
  <c r="M15" i="6"/>
  <c r="M17" i="6"/>
  <c r="O17" i="6"/>
  <c r="O7" i="6"/>
  <c r="O11" i="6"/>
  <c r="O14" i="6"/>
  <c r="O15" i="6"/>
  <c r="O5" i="6"/>
  <c r="O6" i="6"/>
  <c r="O8" i="6"/>
  <c r="O9" i="6"/>
  <c r="O10" i="6"/>
  <c r="O12" i="6"/>
  <c r="O13" i="6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1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1" i="3"/>
  <c r="O21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5" i="3"/>
  <c r="N5" i="2"/>
  <c r="N6" i="2"/>
  <c r="N7" i="2"/>
  <c r="N8" i="2"/>
  <c r="N9" i="2"/>
  <c r="N10" i="2"/>
  <c r="N11" i="2"/>
  <c r="N12" i="2"/>
  <c r="N13" i="2"/>
  <c r="N14" i="2"/>
  <c r="N16" i="2"/>
  <c r="M5" i="2"/>
  <c r="M6" i="2"/>
  <c r="M7" i="2"/>
  <c r="M8" i="2"/>
  <c r="M9" i="2"/>
  <c r="M10" i="2"/>
  <c r="M11" i="2"/>
  <c r="M12" i="2"/>
  <c r="M13" i="2"/>
  <c r="M14" i="2"/>
  <c r="M16" i="2"/>
  <c r="O16" i="2"/>
  <c r="O6" i="2"/>
  <c r="O7" i="2"/>
  <c r="O8" i="2"/>
  <c r="O9" i="2"/>
  <c r="O10" i="2"/>
  <c r="O11" i="2"/>
  <c r="O12" i="2"/>
  <c r="O13" i="2"/>
  <c r="O14" i="2"/>
  <c r="O5" i="2"/>
  <c r="N5" i="4"/>
  <c r="M5" i="4"/>
  <c r="O5" i="4"/>
  <c r="N6" i="4"/>
  <c r="M6" i="4"/>
  <c r="O6" i="4"/>
  <c r="N7" i="4"/>
  <c r="M7" i="4"/>
  <c r="O7" i="4"/>
  <c r="N8" i="4"/>
  <c r="M8" i="4"/>
  <c r="O8" i="4"/>
  <c r="N10" i="4"/>
  <c r="M10" i="4"/>
  <c r="O10" i="4"/>
  <c r="N11" i="4"/>
  <c r="M11" i="4"/>
  <c r="O11" i="4"/>
  <c r="N12" i="4"/>
  <c r="M12" i="4"/>
  <c r="O12" i="4"/>
  <c r="N13" i="4"/>
  <c r="M13" i="4"/>
  <c r="O13" i="4"/>
  <c r="N16" i="4"/>
  <c r="M16" i="4"/>
  <c r="O16" i="4"/>
  <c r="N17" i="4"/>
  <c r="M17" i="4"/>
  <c r="O17" i="4"/>
  <c r="N19" i="4"/>
  <c r="M19" i="4"/>
  <c r="O19" i="4"/>
  <c r="N20" i="4"/>
  <c r="M20" i="4"/>
  <c r="O20" i="4"/>
  <c r="N4" i="4"/>
  <c r="M4" i="4"/>
  <c r="O4" i="4"/>
  <c r="N9" i="4"/>
  <c r="N14" i="4"/>
  <c r="N15" i="4"/>
  <c r="N18" i="4"/>
  <c r="N5" i="1"/>
  <c r="M5" i="1"/>
  <c r="O5" i="1"/>
  <c r="N7" i="1"/>
  <c r="M7" i="1"/>
  <c r="O7" i="1"/>
  <c r="N8" i="1"/>
  <c r="M8" i="1"/>
  <c r="O8" i="1"/>
  <c r="N9" i="1"/>
  <c r="M9" i="1"/>
  <c r="O9" i="1"/>
  <c r="N10" i="1"/>
  <c r="M10" i="1"/>
  <c r="O10" i="1"/>
  <c r="N11" i="1"/>
  <c r="M11" i="1"/>
  <c r="O11" i="1"/>
  <c r="N13" i="1"/>
  <c r="M13" i="1"/>
  <c r="O13" i="1"/>
  <c r="N14" i="1"/>
  <c r="M14" i="1"/>
  <c r="O14" i="1"/>
  <c r="N17" i="1"/>
  <c r="M17" i="1"/>
  <c r="O17" i="1"/>
  <c r="N18" i="1"/>
  <c r="M18" i="1"/>
  <c r="O18" i="1"/>
  <c r="N21" i="1"/>
  <c r="M21" i="1"/>
  <c r="O21" i="1"/>
  <c r="N23" i="1"/>
  <c r="M23" i="1"/>
  <c r="O23" i="1"/>
  <c r="N24" i="1"/>
  <c r="M24" i="1"/>
  <c r="O24" i="1"/>
  <c r="N25" i="1"/>
  <c r="M25" i="1"/>
  <c r="O25" i="1"/>
  <c r="N26" i="1"/>
  <c r="M26" i="1"/>
  <c r="O26" i="1"/>
  <c r="N27" i="1"/>
  <c r="M27" i="1"/>
  <c r="O27" i="1"/>
  <c r="N28" i="1"/>
  <c r="M28" i="1"/>
  <c r="O28" i="1"/>
  <c r="N29" i="1"/>
  <c r="M29" i="1"/>
  <c r="O29" i="1"/>
  <c r="N30" i="1"/>
  <c r="M30" i="1"/>
  <c r="O30" i="1"/>
  <c r="N31" i="1"/>
  <c r="M31" i="1"/>
  <c r="O31" i="1"/>
  <c r="N33" i="1"/>
  <c r="M33" i="1"/>
  <c r="O33" i="1"/>
  <c r="N34" i="1"/>
  <c r="M34" i="1"/>
  <c r="O34" i="1"/>
  <c r="N35" i="1"/>
  <c r="M35" i="1"/>
  <c r="O35" i="1"/>
  <c r="N36" i="1"/>
  <c r="M36" i="1"/>
  <c r="O36" i="1"/>
  <c r="N4" i="1"/>
  <c r="M4" i="1"/>
  <c r="O4" i="1"/>
  <c r="N6" i="1"/>
  <c r="N12" i="1"/>
  <c r="N15" i="1"/>
  <c r="N16" i="1"/>
  <c r="N19" i="1"/>
  <c r="N20" i="1"/>
  <c r="N22" i="1"/>
  <c r="N32" i="1"/>
  <c r="L18" i="4"/>
  <c r="I18" i="4"/>
  <c r="L9" i="4"/>
  <c r="C21" i="3"/>
  <c r="E5" i="1"/>
  <c r="E7" i="1"/>
  <c r="E8" i="1"/>
  <c r="E9" i="1"/>
  <c r="E10" i="1"/>
  <c r="E11" i="1"/>
  <c r="E13" i="1"/>
  <c r="E14" i="1"/>
  <c r="E17" i="1"/>
  <c r="E18" i="1"/>
  <c r="E21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4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O4" i="6"/>
  <c r="K17" i="6"/>
  <c r="J17" i="6"/>
  <c r="L17" i="6"/>
  <c r="H17" i="6"/>
  <c r="G17" i="6"/>
  <c r="I17" i="6"/>
  <c r="L8" i="6"/>
  <c r="I8" i="6"/>
  <c r="L8" i="4"/>
  <c r="I8" i="4"/>
  <c r="C17" i="6"/>
  <c r="B17" i="6"/>
  <c r="L15" i="6"/>
  <c r="I15" i="6"/>
  <c r="E15" i="6"/>
  <c r="L14" i="6"/>
  <c r="I14" i="6"/>
  <c r="E14" i="6"/>
  <c r="L13" i="6"/>
  <c r="I13" i="6"/>
  <c r="E13" i="6"/>
  <c r="L12" i="6"/>
  <c r="I12" i="6"/>
  <c r="E12" i="6"/>
  <c r="L11" i="6"/>
  <c r="I11" i="6"/>
  <c r="E11" i="6"/>
  <c r="L10" i="6"/>
  <c r="I10" i="6"/>
  <c r="E10" i="6"/>
  <c r="L9" i="6"/>
  <c r="I9" i="6"/>
  <c r="E9" i="6"/>
  <c r="E8" i="6"/>
  <c r="L7" i="6"/>
  <c r="I7" i="6"/>
  <c r="E7" i="6"/>
  <c r="L6" i="6"/>
  <c r="I6" i="6"/>
  <c r="E6" i="6"/>
  <c r="L5" i="6"/>
  <c r="I5" i="6"/>
  <c r="E5" i="6"/>
  <c r="L4" i="6"/>
  <c r="I4" i="6"/>
  <c r="E4" i="6"/>
  <c r="L15" i="4"/>
  <c r="I15" i="4"/>
  <c r="L14" i="4"/>
  <c r="I14" i="4"/>
  <c r="E17" i="6"/>
  <c r="L20" i="4"/>
  <c r="I20" i="4"/>
  <c r="E20" i="4"/>
  <c r="L19" i="4"/>
  <c r="I19" i="4"/>
  <c r="E19" i="4"/>
  <c r="L17" i="4"/>
  <c r="I17" i="4"/>
  <c r="E17" i="4"/>
  <c r="L16" i="4"/>
  <c r="I16" i="4"/>
  <c r="E16" i="4"/>
  <c r="L13" i="4"/>
  <c r="I13" i="4"/>
  <c r="E13" i="4"/>
  <c r="L12" i="4"/>
  <c r="I12" i="4"/>
  <c r="E12" i="4"/>
  <c r="L11" i="4"/>
  <c r="E11" i="4"/>
  <c r="L10" i="4"/>
  <c r="I10" i="4"/>
  <c r="E10" i="4"/>
  <c r="E8" i="4"/>
  <c r="L7" i="4"/>
  <c r="I7" i="4"/>
  <c r="E7" i="4"/>
  <c r="L6" i="4"/>
  <c r="I6" i="4"/>
  <c r="E6" i="4"/>
  <c r="L5" i="4"/>
  <c r="I5" i="4"/>
  <c r="E5" i="4"/>
  <c r="L4" i="4"/>
  <c r="I4" i="4"/>
  <c r="E4" i="4"/>
  <c r="K21" i="3"/>
  <c r="J21" i="3"/>
  <c r="H21" i="3"/>
  <c r="G21" i="3"/>
  <c r="B21" i="3"/>
  <c r="E21" i="3"/>
  <c r="L19" i="3"/>
  <c r="I19" i="3"/>
  <c r="E19" i="3"/>
  <c r="L18" i="3"/>
  <c r="I18" i="3"/>
  <c r="E18" i="3"/>
  <c r="L17" i="3"/>
  <c r="I17" i="3"/>
  <c r="E17" i="3"/>
  <c r="L16" i="3"/>
  <c r="I16" i="3"/>
  <c r="E16" i="3"/>
  <c r="L15" i="3"/>
  <c r="I15" i="3"/>
  <c r="E15" i="3"/>
  <c r="L14" i="3"/>
  <c r="I14" i="3"/>
  <c r="E14" i="3"/>
  <c r="L13" i="3"/>
  <c r="I13" i="3"/>
  <c r="E13" i="3"/>
  <c r="L12" i="3"/>
  <c r="I12" i="3"/>
  <c r="E12" i="3"/>
  <c r="L11" i="3"/>
  <c r="I11" i="3"/>
  <c r="E11" i="3"/>
  <c r="L10" i="3"/>
  <c r="I10" i="3"/>
  <c r="E10" i="3"/>
  <c r="L9" i="3"/>
  <c r="I9" i="3"/>
  <c r="E9" i="3"/>
  <c r="L8" i="3"/>
  <c r="I8" i="3"/>
  <c r="E8" i="3"/>
  <c r="L7" i="3"/>
  <c r="I7" i="3"/>
  <c r="E7" i="3"/>
  <c r="L6" i="3"/>
  <c r="I6" i="3"/>
  <c r="E6" i="3"/>
  <c r="L5" i="3"/>
  <c r="I5" i="3"/>
  <c r="E5" i="3"/>
  <c r="C16" i="2"/>
  <c r="K16" i="2"/>
  <c r="J16" i="2"/>
  <c r="H16" i="2"/>
  <c r="G16" i="2"/>
  <c r="B16" i="2"/>
  <c r="E16" i="2"/>
  <c r="L14" i="2"/>
  <c r="I14" i="2"/>
  <c r="E14" i="2"/>
  <c r="L13" i="2"/>
  <c r="I13" i="2"/>
  <c r="E13" i="2"/>
  <c r="L12" i="2"/>
  <c r="I12" i="2"/>
  <c r="E12" i="2"/>
  <c r="L11" i="2"/>
  <c r="I11" i="2"/>
  <c r="E11" i="2"/>
  <c r="L10" i="2"/>
  <c r="I10" i="2"/>
  <c r="E10" i="2"/>
  <c r="L9" i="2"/>
  <c r="I9" i="2"/>
  <c r="E9" i="2"/>
  <c r="L8" i="2"/>
  <c r="I8" i="2"/>
  <c r="E8" i="2"/>
  <c r="L7" i="2"/>
  <c r="I7" i="2"/>
  <c r="E7" i="2"/>
  <c r="L6" i="2"/>
  <c r="I6" i="2"/>
  <c r="E6" i="2"/>
  <c r="L5" i="2"/>
  <c r="I5" i="2"/>
  <c r="E5" i="2"/>
  <c r="I21" i="3"/>
  <c r="L21" i="3"/>
  <c r="I16" i="2"/>
  <c r="L16" i="2"/>
</calcChain>
</file>

<file path=xl/sharedStrings.xml><?xml version="1.0" encoding="utf-8"?>
<sst xmlns="http://schemas.openxmlformats.org/spreadsheetml/2006/main" count="237" uniqueCount="87">
  <si>
    <t xml:space="preserve">Inner London boroughs </t>
  </si>
  <si>
    <t>FTEs in planning department</t>
  </si>
  <si>
    <t>Applications received</t>
  </si>
  <si>
    <t>Applications decided</t>
  </si>
  <si>
    <t>Notes</t>
  </si>
  <si>
    <t xml:space="preserve">% change </t>
  </si>
  <si>
    <t>% change</t>
  </si>
  <si>
    <t xml:space="preserve">Camden </t>
  </si>
  <si>
    <t>City of London</t>
  </si>
  <si>
    <t>Around 60% of those staff deal predominantly with planning applications.</t>
  </si>
  <si>
    <t>Greenwich</t>
  </si>
  <si>
    <t>2006 data</t>
  </si>
  <si>
    <t>Kensington and Chelsea</t>
  </si>
  <si>
    <t>Lambeth</t>
  </si>
  <si>
    <t>Lewisham</t>
  </si>
  <si>
    <t>Southwark</t>
  </si>
  <si>
    <t>Planning team has gone under several restructures over this period so figures might be skewed</t>
  </si>
  <si>
    <t>Tower Hamlets</t>
  </si>
  <si>
    <t>2007 data</t>
  </si>
  <si>
    <t>Wandsworth</t>
  </si>
  <si>
    <t>Westminster</t>
  </si>
  <si>
    <t xml:space="preserve">Outer London boroughs </t>
  </si>
  <si>
    <t>Barking and Dagenham</t>
  </si>
  <si>
    <t>Bexley</t>
  </si>
  <si>
    <t>Brent</t>
  </si>
  <si>
    <t>Bromley</t>
  </si>
  <si>
    <t>Croydon</t>
  </si>
  <si>
    <t>2010 data</t>
  </si>
  <si>
    <t>Enfield</t>
  </si>
  <si>
    <t>Haringey</t>
  </si>
  <si>
    <t>2005 data does not include temporary/agency staff</t>
  </si>
  <si>
    <t>Harrow</t>
  </si>
  <si>
    <t>Hounslow</t>
  </si>
  <si>
    <t>Kingston</t>
  </si>
  <si>
    <t>Merton</t>
  </si>
  <si>
    <t>Newham</t>
  </si>
  <si>
    <t>Redbridge</t>
  </si>
  <si>
    <t>Richmond</t>
  </si>
  <si>
    <t>Development control team, which includes administrative, planning appeals and enforcement</t>
  </si>
  <si>
    <t>Waltham Forest</t>
  </si>
  <si>
    <t>2015 includes 8 agency workers</t>
  </si>
  <si>
    <t>Average</t>
  </si>
  <si>
    <t>Regional cities</t>
  </si>
  <si>
    <t>Birmingham</t>
  </si>
  <si>
    <t>Brighton &amp; Hove</t>
  </si>
  <si>
    <t>*The planning department in 2005 was called 'City Planning' and in 2015 it was called 'Planning and Building Control Team'</t>
  </si>
  <si>
    <t xml:space="preserve">Bristol </t>
  </si>
  <si>
    <t>*2007 data</t>
  </si>
  <si>
    <t xml:space="preserve">*the departmental structure has changed since 2005 and a number of plannnig roles would have fallen under a different department </t>
  </si>
  <si>
    <t>Cardiff</t>
  </si>
  <si>
    <t>Exeter</t>
  </si>
  <si>
    <t>Glasgow</t>
  </si>
  <si>
    <t>Guildford</t>
  </si>
  <si>
    <t>Leeds</t>
  </si>
  <si>
    <t>Nottingham</t>
  </si>
  <si>
    <t xml:space="preserve">Norwich </t>
  </si>
  <si>
    <t>Sheffield</t>
  </si>
  <si>
    <t>York</t>
  </si>
  <si>
    <t xml:space="preserve">Liverpool </t>
  </si>
  <si>
    <t>no data</t>
  </si>
  <si>
    <t>N/A</t>
  </si>
  <si>
    <t>Manchester</t>
  </si>
  <si>
    <t>*This includes 54 FTE staff in planning roles and 23 FTE staff in building control</t>
  </si>
  <si>
    <t>*2010 data</t>
  </si>
  <si>
    <t>Applications decided per head</t>
  </si>
  <si>
    <t>Barnet</t>
  </si>
  <si>
    <t>Ealing</t>
  </si>
  <si>
    <t>Hackney</t>
  </si>
  <si>
    <t>Hammersmith &amp; Fulham</t>
  </si>
  <si>
    <t>Havering</t>
  </si>
  <si>
    <t xml:space="preserve">29 full time staff and 3 part time </t>
  </si>
  <si>
    <t>Hillingdon</t>
  </si>
  <si>
    <t>Islington</t>
  </si>
  <si>
    <t>Sutton</t>
  </si>
  <si>
    <t>London authorities</t>
  </si>
  <si>
    <t>FTEs for development control team, which includes administrative, planning appeals and enforcement</t>
  </si>
  <si>
    <t>delivered by Capita since 2014</t>
  </si>
  <si>
    <t xml:space="preserve">6 of which were funded externally </t>
  </si>
  <si>
    <t>2015 includes 8 agency workers; for 2005 the figure includes 2 vacant positions</t>
  </si>
  <si>
    <t>*Includes all boroughs which responded fully to FOI request</t>
  </si>
  <si>
    <t>Edinburgh</t>
  </si>
  <si>
    <t>Oxford</t>
  </si>
  <si>
    <t xml:space="preserve">Cambridge </t>
  </si>
  <si>
    <t>• Where hours for part-time staff were not specified, they are registered as one part-time staff member = 0.5 full-time equivalent staff member.</t>
  </si>
  <si>
    <t>• If 2005 data for planning staff was not available but the closest available figure up to 2010 was available, this figure was used. Where this was done, a “Note” was added to the spreadsheet.</t>
  </si>
  <si>
    <t>• Data on planning applications received and decided is from UK government data for 2004-2005 and 20015-2016. Except for Edinburgh and Glasgow, where the most recent available government data was for 2014-2015.</t>
  </si>
  <si>
    <t>• Where any extra information has been given about the structure of the planning departments, this has been added this to the notes where possible.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</si>
</sst>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;;\-"/>
    <numFmt numFmtId="166" formatCode="[$-10409]#,##0;\(#,##0\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4" fillId="0" borderId="0" xfId="0" applyFont="1"/>
    <xf numFmtId="164" fontId="4" fillId="2" borderId="0" xfId="0" applyNumberFormat="1" applyFont="1" applyFill="1"/>
    <xf numFmtId="165" fontId="5" fillId="0" borderId="0" xfId="0" applyNumberFormat="1" applyFont="1" applyAlignment="1" applyProtection="1">
      <alignment horizontal="right"/>
      <protection locked="0"/>
    </xf>
    <xf numFmtId="166" fontId="5" fillId="0" borderId="0" xfId="1" applyNumberFormat="1" applyFont="1" applyAlignment="1" applyProtection="1">
      <alignment horizontal="right" vertical="top" wrapText="1" readingOrder="1"/>
      <protection locked="0"/>
    </xf>
    <xf numFmtId="164" fontId="7" fillId="2" borderId="0" xfId="0" applyNumberFormat="1" applyFont="1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167" fontId="4" fillId="2" borderId="0" xfId="0" applyNumberFormat="1" applyFont="1" applyFill="1"/>
    <xf numFmtId="0" fontId="4" fillId="0" borderId="0" xfId="0" applyFont="1" applyAlignment="1">
      <alignment wrapText="1"/>
    </xf>
    <xf numFmtId="0" fontId="2" fillId="4" borderId="0" xfId="0" applyFont="1" applyFill="1"/>
    <xf numFmtId="164" fontId="0" fillId="4" borderId="0" xfId="0" applyNumberFormat="1" applyFill="1"/>
    <xf numFmtId="0" fontId="3" fillId="3" borderId="0" xfId="0" applyFont="1" applyFill="1"/>
    <xf numFmtId="0" fontId="4" fillId="4" borderId="0" xfId="0" applyFont="1" applyFill="1"/>
    <xf numFmtId="164" fontId="0" fillId="2" borderId="0" xfId="0" applyNumberFormat="1" applyFont="1" applyFill="1"/>
    <xf numFmtId="165" fontId="8" fillId="0" borderId="0" xfId="0" applyNumberFormat="1" applyFont="1" applyAlignment="1" applyProtection="1">
      <alignment horizontal="right"/>
      <protection locked="0"/>
    </xf>
    <xf numFmtId="166" fontId="8" fillId="0" borderId="0" xfId="1" applyNumberFormat="1" applyFont="1" applyAlignment="1" applyProtection="1">
      <alignment horizontal="right" vertical="top" wrapText="1" readingOrder="1"/>
      <protection locked="0"/>
    </xf>
    <xf numFmtId="164" fontId="4" fillId="4" borderId="0" xfId="0" applyNumberFormat="1" applyFont="1" applyFill="1"/>
    <xf numFmtId="0" fontId="3" fillId="4" borderId="0" xfId="0" applyFont="1" applyFill="1"/>
    <xf numFmtId="167" fontId="4" fillId="4" borderId="0" xfId="0" applyNumberFormat="1" applyFont="1" applyFill="1"/>
    <xf numFmtId="164" fontId="0" fillId="4" borderId="0" xfId="0" applyNumberFormat="1" applyFont="1" applyFill="1"/>
    <xf numFmtId="0" fontId="7" fillId="0" borderId="0" xfId="0" applyFont="1"/>
    <xf numFmtId="3" fontId="7" fillId="0" borderId="0" xfId="0" applyNumberFormat="1" applyFont="1"/>
    <xf numFmtId="166" fontId="5" fillId="0" borderId="0" xfId="0" applyNumberFormat="1" applyFont="1" applyAlignment="1" applyProtection="1">
      <alignment horizontal="right" vertical="top" wrapText="1" readingOrder="1"/>
      <protection locked="0"/>
    </xf>
    <xf numFmtId="164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O3" sqref="M2:O3"/>
    </sheetView>
  </sheetViews>
  <sheetFormatPr baseColWidth="10" defaultColWidth="8.83203125" defaultRowHeight="15" x14ac:dyDescent="0.2"/>
  <cols>
    <col min="1" max="1" width="23.1640625" customWidth="1"/>
    <col min="4" max="4" width="13.83203125" customWidth="1"/>
  </cols>
  <sheetData>
    <row r="1" spans="1:15" x14ac:dyDescent="0.2">
      <c r="A1" s="1" t="s">
        <v>74</v>
      </c>
    </row>
    <row r="2" spans="1:15" x14ac:dyDescent="0.2">
      <c r="B2" s="1" t="s">
        <v>1</v>
      </c>
      <c r="G2" s="1" t="s">
        <v>2</v>
      </c>
      <c r="J2" s="1" t="s">
        <v>3</v>
      </c>
      <c r="K2" s="1"/>
      <c r="M2" s="1" t="s">
        <v>64</v>
      </c>
    </row>
    <row r="3" spans="1:15" x14ac:dyDescent="0.2">
      <c r="A3" s="6"/>
      <c r="B3" s="2">
        <v>2005</v>
      </c>
      <c r="C3" s="2">
        <v>2015</v>
      </c>
      <c r="D3" s="2" t="s">
        <v>4</v>
      </c>
      <c r="E3" s="3" t="s">
        <v>5</v>
      </c>
      <c r="G3" s="1">
        <v>2005</v>
      </c>
      <c r="H3" s="1">
        <v>2015</v>
      </c>
      <c r="I3" s="4" t="s">
        <v>6</v>
      </c>
      <c r="J3" s="1">
        <v>2005</v>
      </c>
      <c r="K3" s="1">
        <v>2015</v>
      </c>
      <c r="L3" s="4" t="s">
        <v>6</v>
      </c>
      <c r="M3" s="1">
        <v>2005</v>
      </c>
      <c r="N3" s="1">
        <v>2015</v>
      </c>
      <c r="O3" s="4" t="s">
        <v>6</v>
      </c>
    </row>
    <row r="4" spans="1:15" x14ac:dyDescent="0.2">
      <c r="A4" s="20" t="s">
        <v>8</v>
      </c>
      <c r="B4" s="6">
        <v>37.5</v>
      </c>
      <c r="C4" s="6">
        <v>35.6</v>
      </c>
      <c r="D4" s="6" t="s">
        <v>9</v>
      </c>
      <c r="E4" s="16">
        <f>(C4-B4)/B4</f>
        <v>-5.0666666666666631E-2</v>
      </c>
      <c r="G4" s="23">
        <v>857</v>
      </c>
      <c r="H4" s="24">
        <v>642</v>
      </c>
      <c r="I4" s="22">
        <f>(H4-G4)/G4*100</f>
        <v>-25.087514585764293</v>
      </c>
      <c r="J4" s="23">
        <v>771</v>
      </c>
      <c r="K4" s="24">
        <v>600</v>
      </c>
      <c r="L4" s="22">
        <f>(K4-J4)/J4*100</f>
        <v>-22.178988326848248</v>
      </c>
      <c r="M4" s="32">
        <f>(J4/B4)</f>
        <v>20.56</v>
      </c>
      <c r="N4" s="12">
        <f>(K4/C4)</f>
        <v>16.853932584269661</v>
      </c>
      <c r="O4" s="11">
        <f>(N4-M4)/M4*100</f>
        <v>-18.025619726314876</v>
      </c>
    </row>
    <row r="5" spans="1:15" x14ac:dyDescent="0.2">
      <c r="A5" s="20" t="s">
        <v>22</v>
      </c>
      <c r="B5" s="6">
        <v>65</v>
      </c>
      <c r="C5" s="6">
        <v>80</v>
      </c>
      <c r="D5" s="6" t="s">
        <v>11</v>
      </c>
      <c r="E5" s="16">
        <f t="shared" ref="E5:E36" si="0">(C5-B5)/B5</f>
        <v>0.23076923076923078</v>
      </c>
      <c r="G5" s="23">
        <v>936</v>
      </c>
      <c r="H5" s="24">
        <v>1056</v>
      </c>
      <c r="I5" s="22">
        <f t="shared" ref="I5:I36" si="1">(H5-G5)/G5*100</f>
        <v>12.820512820512819</v>
      </c>
      <c r="J5" s="23">
        <v>882</v>
      </c>
      <c r="K5" s="24">
        <v>859</v>
      </c>
      <c r="L5" s="22">
        <f t="shared" ref="L5:L36" si="2">(K5-J5)/J5*100</f>
        <v>-2.6077097505668934</v>
      </c>
      <c r="M5" s="32">
        <f t="shared" ref="M5:M36" si="3">(J5/B5)</f>
        <v>13.569230769230769</v>
      </c>
      <c r="N5" s="12">
        <f t="shared" ref="N5:N36" si="4">(K5/C5)</f>
        <v>10.737500000000001</v>
      </c>
      <c r="O5" s="11">
        <f t="shared" ref="O5:O36" si="5">(N5-M5)/M5*100</f>
        <v>-20.868764172335595</v>
      </c>
    </row>
    <row r="6" spans="1:15" x14ac:dyDescent="0.2">
      <c r="A6" s="20" t="s">
        <v>65</v>
      </c>
      <c r="B6" s="6" t="s">
        <v>59</v>
      </c>
      <c r="C6" s="6">
        <v>69.8</v>
      </c>
      <c r="D6" s="6" t="s">
        <v>76</v>
      </c>
      <c r="E6" s="16" t="s">
        <v>60</v>
      </c>
      <c r="G6" s="23">
        <v>4935</v>
      </c>
      <c r="H6" s="24">
        <v>4134</v>
      </c>
      <c r="I6" s="22">
        <f t="shared" si="1"/>
        <v>-16.231003039513677</v>
      </c>
      <c r="J6" s="23">
        <v>4440</v>
      </c>
      <c r="K6" s="24">
        <v>3740</v>
      </c>
      <c r="L6" s="22">
        <f t="shared" si="2"/>
        <v>-15.765765765765765</v>
      </c>
      <c r="M6" s="32" t="s">
        <v>60</v>
      </c>
      <c r="N6" s="12">
        <f t="shared" si="4"/>
        <v>53.581661891117484</v>
      </c>
      <c r="O6" s="11" t="s">
        <v>60</v>
      </c>
    </row>
    <row r="7" spans="1:15" x14ac:dyDescent="0.2">
      <c r="A7" s="20" t="s">
        <v>23</v>
      </c>
      <c r="B7" s="6">
        <v>29.5</v>
      </c>
      <c r="C7" s="6">
        <v>33.9</v>
      </c>
      <c r="D7" s="6"/>
      <c r="E7" s="16">
        <f t="shared" si="0"/>
        <v>0.14915254237288131</v>
      </c>
      <c r="G7" s="23">
        <v>2515</v>
      </c>
      <c r="H7" s="24">
        <v>1900</v>
      </c>
      <c r="I7" s="22">
        <f t="shared" si="1"/>
        <v>-24.453280318091451</v>
      </c>
      <c r="J7" s="23">
        <v>2412</v>
      </c>
      <c r="K7" s="24">
        <v>1805</v>
      </c>
      <c r="L7" s="22">
        <f t="shared" si="2"/>
        <v>-25.165837479270316</v>
      </c>
      <c r="M7" s="32">
        <f t="shared" si="3"/>
        <v>81.762711864406782</v>
      </c>
      <c r="N7" s="12">
        <f t="shared" si="4"/>
        <v>53.244837758112098</v>
      </c>
      <c r="O7" s="11">
        <f t="shared" si="5"/>
        <v>-34.878826125028738</v>
      </c>
    </row>
    <row r="8" spans="1:15" x14ac:dyDescent="0.2">
      <c r="A8" s="20" t="s">
        <v>24</v>
      </c>
      <c r="B8" s="6">
        <v>52</v>
      </c>
      <c r="C8" s="6">
        <v>30</v>
      </c>
      <c r="D8" s="6" t="s">
        <v>11</v>
      </c>
      <c r="E8" s="16">
        <f t="shared" si="0"/>
        <v>-0.42307692307692307</v>
      </c>
      <c r="G8" s="23">
        <v>3472</v>
      </c>
      <c r="H8" s="24">
        <v>2803</v>
      </c>
      <c r="I8" s="22">
        <f t="shared" si="1"/>
        <v>-19.268433179723502</v>
      </c>
      <c r="J8" s="23">
        <v>3233</v>
      </c>
      <c r="K8" s="24">
        <v>2378</v>
      </c>
      <c r="L8" s="22">
        <f t="shared" si="2"/>
        <v>-26.446025363439528</v>
      </c>
      <c r="M8" s="32">
        <f t="shared" si="3"/>
        <v>62.17307692307692</v>
      </c>
      <c r="N8" s="12">
        <f t="shared" si="4"/>
        <v>79.266666666666666</v>
      </c>
      <c r="O8" s="11">
        <f t="shared" si="5"/>
        <v>27.49355603670482</v>
      </c>
    </row>
    <row r="9" spans="1:15" ht="13.5" customHeight="1" x14ac:dyDescent="0.2">
      <c r="A9" s="20" t="s">
        <v>25</v>
      </c>
      <c r="B9" s="6">
        <v>72.8</v>
      </c>
      <c r="C9" s="6">
        <v>87</v>
      </c>
      <c r="D9" s="6"/>
      <c r="E9" s="16">
        <f t="shared" si="0"/>
        <v>0.19505494505494511</v>
      </c>
      <c r="G9" s="23">
        <v>4138</v>
      </c>
      <c r="H9" s="24">
        <v>3305</v>
      </c>
      <c r="I9" s="22">
        <f t="shared" si="1"/>
        <v>-20.130497825036251</v>
      </c>
      <c r="J9" s="23">
        <v>4039</v>
      </c>
      <c r="K9" s="24">
        <v>3251</v>
      </c>
      <c r="L9" s="22">
        <f t="shared" si="2"/>
        <v>-19.509779648427827</v>
      </c>
      <c r="M9" s="32">
        <f t="shared" si="3"/>
        <v>55.480769230769234</v>
      </c>
      <c r="N9" s="12">
        <f t="shared" si="4"/>
        <v>37.367816091954026</v>
      </c>
      <c r="O9" s="11">
        <f t="shared" si="5"/>
        <v>-32.647263889718914</v>
      </c>
    </row>
    <row r="10" spans="1:15" ht="14.25" customHeight="1" x14ac:dyDescent="0.2">
      <c r="A10" s="20" t="s">
        <v>7</v>
      </c>
      <c r="B10" s="6">
        <v>89.2</v>
      </c>
      <c r="C10" s="6">
        <v>68.7</v>
      </c>
      <c r="D10" s="6"/>
      <c r="E10" s="16">
        <f t="shared" si="0"/>
        <v>-0.22982062780269058</v>
      </c>
      <c r="G10" s="23">
        <v>3246</v>
      </c>
      <c r="H10" s="24">
        <v>3231</v>
      </c>
      <c r="I10" s="22">
        <f t="shared" si="1"/>
        <v>-0.46210720887245843</v>
      </c>
      <c r="J10" s="23">
        <v>2923</v>
      </c>
      <c r="K10" s="24">
        <v>2835</v>
      </c>
      <c r="L10" s="22">
        <f t="shared" si="2"/>
        <v>-3.010605542251112</v>
      </c>
      <c r="M10" s="32">
        <f t="shared" si="3"/>
        <v>32.769058295964122</v>
      </c>
      <c r="N10" s="12">
        <f t="shared" si="4"/>
        <v>41.266375545851524</v>
      </c>
      <c r="O10" s="11">
        <f t="shared" si="5"/>
        <v>25.930916821414861</v>
      </c>
    </row>
    <row r="11" spans="1:15" ht="15.75" customHeight="1" x14ac:dyDescent="0.2">
      <c r="A11" s="20" t="s">
        <v>26</v>
      </c>
      <c r="B11" s="6">
        <v>76</v>
      </c>
      <c r="C11" s="6">
        <v>77</v>
      </c>
      <c r="D11" s="17" t="s">
        <v>27</v>
      </c>
      <c r="E11" s="16">
        <f t="shared" si="0"/>
        <v>1.3157894736842105E-2</v>
      </c>
      <c r="G11" s="23">
        <v>3810</v>
      </c>
      <c r="H11" s="24">
        <v>3599</v>
      </c>
      <c r="I11" s="22">
        <f t="shared" si="1"/>
        <v>-5.5380577427821525</v>
      </c>
      <c r="J11" s="23">
        <v>3590</v>
      </c>
      <c r="K11" s="24">
        <v>2513</v>
      </c>
      <c r="L11" s="22">
        <f t="shared" si="2"/>
        <v>-30</v>
      </c>
      <c r="M11" s="32">
        <f t="shared" si="3"/>
        <v>47.236842105263158</v>
      </c>
      <c r="N11" s="12">
        <f t="shared" si="4"/>
        <v>32.636363636363633</v>
      </c>
      <c r="O11" s="11">
        <f t="shared" si="5"/>
        <v>-30.909090909090914</v>
      </c>
    </row>
    <row r="12" spans="1:15" x14ac:dyDescent="0.2">
      <c r="A12" s="20" t="s">
        <v>66</v>
      </c>
      <c r="B12" s="6" t="s">
        <v>59</v>
      </c>
      <c r="C12" s="6">
        <v>51</v>
      </c>
      <c r="D12" s="6" t="s">
        <v>77</v>
      </c>
      <c r="E12" s="16" t="s">
        <v>60</v>
      </c>
      <c r="G12" s="23">
        <v>3925</v>
      </c>
      <c r="H12" s="24">
        <v>2891</v>
      </c>
      <c r="I12" s="22">
        <f t="shared" si="1"/>
        <v>-26.343949044585983</v>
      </c>
      <c r="J12" s="23">
        <v>3600</v>
      </c>
      <c r="K12" s="24">
        <v>2601</v>
      </c>
      <c r="L12" s="22">
        <f t="shared" si="2"/>
        <v>-27.750000000000004</v>
      </c>
      <c r="M12" s="32" t="s">
        <v>60</v>
      </c>
      <c r="N12" s="12">
        <f t="shared" si="4"/>
        <v>51</v>
      </c>
      <c r="O12" s="11" t="s">
        <v>60</v>
      </c>
    </row>
    <row r="13" spans="1:15" x14ac:dyDescent="0.2">
      <c r="A13" s="20" t="s">
        <v>28</v>
      </c>
      <c r="B13" s="6">
        <v>9.5</v>
      </c>
      <c r="C13" s="6">
        <v>16</v>
      </c>
      <c r="D13" s="6"/>
      <c r="E13" s="16">
        <f t="shared" si="0"/>
        <v>0.68421052631578949</v>
      </c>
      <c r="G13" s="23">
        <v>3470</v>
      </c>
      <c r="H13" s="24">
        <v>2294</v>
      </c>
      <c r="I13" s="22">
        <f t="shared" si="1"/>
        <v>-33.89048991354467</v>
      </c>
      <c r="J13" s="23">
        <v>3265</v>
      </c>
      <c r="K13" s="24">
        <v>2049</v>
      </c>
      <c r="L13" s="22">
        <f t="shared" si="2"/>
        <v>-37.243491577335377</v>
      </c>
      <c r="M13" s="32">
        <f t="shared" si="3"/>
        <v>343.68421052631578</v>
      </c>
      <c r="N13" s="12">
        <f t="shared" si="4"/>
        <v>128.0625</v>
      </c>
      <c r="O13" s="11">
        <f t="shared" si="5"/>
        <v>-62.738323124042886</v>
      </c>
    </row>
    <row r="14" spans="1:15" x14ac:dyDescent="0.2">
      <c r="A14" s="20" t="s">
        <v>10</v>
      </c>
      <c r="B14" s="6">
        <v>32.299999999999997</v>
      </c>
      <c r="C14" s="6">
        <v>29.9</v>
      </c>
      <c r="D14" s="6" t="s">
        <v>11</v>
      </c>
      <c r="E14" s="16">
        <f t="shared" si="0"/>
        <v>-7.4303405572755374E-2</v>
      </c>
      <c r="G14" s="23">
        <v>2528</v>
      </c>
      <c r="H14" s="24">
        <v>1940</v>
      </c>
      <c r="I14" s="22">
        <f t="shared" si="1"/>
        <v>-23.259493670886076</v>
      </c>
      <c r="J14" s="23">
        <v>2225</v>
      </c>
      <c r="K14" s="24">
        <v>1705</v>
      </c>
      <c r="L14" s="22">
        <f t="shared" si="2"/>
        <v>-23.370786516853933</v>
      </c>
      <c r="M14" s="32">
        <f t="shared" si="3"/>
        <v>68.885448916408677</v>
      </c>
      <c r="N14" s="12">
        <f t="shared" si="4"/>
        <v>57.023411371237458</v>
      </c>
      <c r="O14" s="11">
        <f t="shared" si="5"/>
        <v>-17.219946638608103</v>
      </c>
    </row>
    <row r="15" spans="1:15" x14ac:dyDescent="0.2">
      <c r="A15" s="20" t="s">
        <v>67</v>
      </c>
      <c r="B15" s="6" t="s">
        <v>59</v>
      </c>
      <c r="C15" s="6">
        <v>48.8</v>
      </c>
      <c r="D15" s="6"/>
      <c r="E15" s="16" t="s">
        <v>60</v>
      </c>
      <c r="G15" s="23">
        <v>1703</v>
      </c>
      <c r="H15" s="24">
        <v>2432</v>
      </c>
      <c r="I15" s="22">
        <f t="shared" si="1"/>
        <v>42.806811509101586</v>
      </c>
      <c r="J15" s="23">
        <v>1540</v>
      </c>
      <c r="K15" s="24">
        <v>1716</v>
      </c>
      <c r="L15" s="22">
        <f t="shared" si="2"/>
        <v>11.428571428571429</v>
      </c>
      <c r="M15" s="32" t="s">
        <v>60</v>
      </c>
      <c r="N15" s="12">
        <f t="shared" si="4"/>
        <v>35.16393442622951</v>
      </c>
      <c r="O15" s="11" t="s">
        <v>60</v>
      </c>
    </row>
    <row r="16" spans="1:15" x14ac:dyDescent="0.2">
      <c r="A16" s="20" t="s">
        <v>68</v>
      </c>
      <c r="B16" s="6" t="s">
        <v>59</v>
      </c>
      <c r="C16" s="6">
        <v>37.5</v>
      </c>
      <c r="D16" s="6"/>
      <c r="E16" s="16" t="s">
        <v>60</v>
      </c>
      <c r="G16" s="23">
        <v>2217</v>
      </c>
      <c r="H16" s="24">
        <v>3214</v>
      </c>
      <c r="I16" s="22">
        <f t="shared" si="1"/>
        <v>44.970681100586383</v>
      </c>
      <c r="J16" s="23">
        <v>1927</v>
      </c>
      <c r="K16" s="24">
        <v>2694</v>
      </c>
      <c r="L16" s="22">
        <f t="shared" si="2"/>
        <v>39.802802283341983</v>
      </c>
      <c r="M16" s="32" t="s">
        <v>60</v>
      </c>
      <c r="N16" s="12">
        <f t="shared" si="4"/>
        <v>71.84</v>
      </c>
      <c r="O16" s="11" t="s">
        <v>60</v>
      </c>
    </row>
    <row r="17" spans="1:15" x14ac:dyDescent="0.2">
      <c r="A17" s="20" t="s">
        <v>29</v>
      </c>
      <c r="B17" s="6">
        <v>60</v>
      </c>
      <c r="C17" s="6">
        <v>57.4</v>
      </c>
      <c r="D17" s="6" t="s">
        <v>30</v>
      </c>
      <c r="E17" s="16">
        <f t="shared" si="0"/>
        <v>-4.3333333333333356E-2</v>
      </c>
      <c r="G17" s="23">
        <v>2198</v>
      </c>
      <c r="H17" s="24">
        <v>2346</v>
      </c>
      <c r="I17" s="22">
        <f t="shared" si="1"/>
        <v>6.7333939945404913</v>
      </c>
      <c r="J17" s="23">
        <v>1992</v>
      </c>
      <c r="K17" s="24">
        <v>2231</v>
      </c>
      <c r="L17" s="22">
        <f t="shared" si="2"/>
        <v>11.997991967871485</v>
      </c>
      <c r="M17" s="32">
        <f t="shared" si="3"/>
        <v>33.200000000000003</v>
      </c>
      <c r="N17" s="12">
        <f t="shared" si="4"/>
        <v>38.867595818815332</v>
      </c>
      <c r="O17" s="11">
        <f t="shared" si="5"/>
        <v>17.071071743419665</v>
      </c>
    </row>
    <row r="18" spans="1:15" x14ac:dyDescent="0.2">
      <c r="A18" s="20" t="s">
        <v>31</v>
      </c>
      <c r="B18" s="6">
        <v>55</v>
      </c>
      <c r="C18" s="6">
        <v>48</v>
      </c>
      <c r="D18" s="6"/>
      <c r="E18" s="16">
        <f t="shared" si="0"/>
        <v>-0.12727272727272726</v>
      </c>
      <c r="G18" s="23">
        <v>3265</v>
      </c>
      <c r="H18" s="24">
        <v>2946</v>
      </c>
      <c r="I18" s="22">
        <f t="shared" si="1"/>
        <v>-9.7702909647779475</v>
      </c>
      <c r="J18" s="23">
        <v>2899</v>
      </c>
      <c r="K18" s="24">
        <v>2115</v>
      </c>
      <c r="L18" s="22">
        <f t="shared" si="2"/>
        <v>-27.043808209727494</v>
      </c>
      <c r="M18" s="32">
        <f t="shared" si="3"/>
        <v>52.709090909090911</v>
      </c>
      <c r="N18" s="12">
        <f t="shared" si="4"/>
        <v>44.0625</v>
      </c>
      <c r="O18" s="11">
        <f t="shared" si="5"/>
        <v>-16.404363573646087</v>
      </c>
    </row>
    <row r="19" spans="1:15" x14ac:dyDescent="0.2">
      <c r="A19" s="20" t="s">
        <v>69</v>
      </c>
      <c r="B19" s="6" t="s">
        <v>59</v>
      </c>
      <c r="C19" s="6">
        <v>30.5</v>
      </c>
      <c r="D19" s="6" t="s">
        <v>70</v>
      </c>
      <c r="E19" s="16" t="s">
        <v>60</v>
      </c>
      <c r="G19" s="23">
        <v>2571</v>
      </c>
      <c r="H19" s="24">
        <v>1982</v>
      </c>
      <c r="I19" s="22">
        <f t="shared" si="1"/>
        <v>-22.909373784519644</v>
      </c>
      <c r="J19" s="23">
        <v>2278</v>
      </c>
      <c r="K19" s="24">
        <v>1730</v>
      </c>
      <c r="L19" s="22">
        <f t="shared" si="2"/>
        <v>-24.056189640035118</v>
      </c>
      <c r="M19" s="32" t="s">
        <v>60</v>
      </c>
      <c r="N19" s="12">
        <f t="shared" si="4"/>
        <v>56.721311475409834</v>
      </c>
      <c r="O19" s="11" t="s">
        <v>60</v>
      </c>
    </row>
    <row r="20" spans="1:15" x14ac:dyDescent="0.2">
      <c r="A20" s="20" t="s">
        <v>71</v>
      </c>
      <c r="B20" s="6" t="s">
        <v>59</v>
      </c>
      <c r="C20" s="6">
        <v>34.5</v>
      </c>
      <c r="D20" s="6"/>
      <c r="E20" s="16" t="s">
        <v>60</v>
      </c>
      <c r="G20" s="23">
        <v>3268</v>
      </c>
      <c r="H20" s="24">
        <v>3474</v>
      </c>
      <c r="I20" s="22">
        <f t="shared" si="1"/>
        <v>6.3035495716034271</v>
      </c>
      <c r="J20" s="23">
        <v>3010</v>
      </c>
      <c r="K20" s="24">
        <v>2581</v>
      </c>
      <c r="L20" s="22">
        <f t="shared" si="2"/>
        <v>-14.252491694352159</v>
      </c>
      <c r="M20" s="32" t="s">
        <v>60</v>
      </c>
      <c r="N20" s="12">
        <f t="shared" si="4"/>
        <v>74.811594202898547</v>
      </c>
      <c r="O20" s="11" t="s">
        <v>60</v>
      </c>
    </row>
    <row r="21" spans="1:15" x14ac:dyDescent="0.2">
      <c r="A21" s="20" t="s">
        <v>32</v>
      </c>
      <c r="B21" s="6">
        <v>70</v>
      </c>
      <c r="C21" s="6">
        <v>42.5</v>
      </c>
      <c r="D21" s="6" t="s">
        <v>18</v>
      </c>
      <c r="E21" s="16">
        <f t="shared" si="0"/>
        <v>-0.39285714285714285</v>
      </c>
      <c r="G21" s="23">
        <v>3106</v>
      </c>
      <c r="H21" s="24">
        <v>2563</v>
      </c>
      <c r="I21" s="22">
        <f t="shared" si="1"/>
        <v>-17.482292337411462</v>
      </c>
      <c r="J21" s="23">
        <v>2791</v>
      </c>
      <c r="K21" s="24">
        <v>2129</v>
      </c>
      <c r="L21" s="22">
        <f t="shared" si="2"/>
        <v>-23.719097097814405</v>
      </c>
      <c r="M21" s="32">
        <f t="shared" si="3"/>
        <v>39.871428571428574</v>
      </c>
      <c r="N21" s="12">
        <f t="shared" si="4"/>
        <v>50.094117647058823</v>
      </c>
      <c r="O21" s="11">
        <f t="shared" si="5"/>
        <v>25.639134191835094</v>
      </c>
    </row>
    <row r="22" spans="1:15" x14ac:dyDescent="0.2">
      <c r="A22" s="20" t="s">
        <v>72</v>
      </c>
      <c r="B22" s="6" t="s">
        <v>59</v>
      </c>
      <c r="C22" s="6">
        <v>62</v>
      </c>
      <c r="D22" s="6"/>
      <c r="E22" s="16" t="s">
        <v>60</v>
      </c>
      <c r="G22" s="23">
        <v>2269</v>
      </c>
      <c r="H22" s="24">
        <v>2546</v>
      </c>
      <c r="I22" s="22">
        <f t="shared" si="1"/>
        <v>12.208021154693698</v>
      </c>
      <c r="J22" s="23">
        <v>1987</v>
      </c>
      <c r="K22" s="24">
        <v>2110</v>
      </c>
      <c r="L22" s="22">
        <f t="shared" si="2"/>
        <v>6.1902365374937087</v>
      </c>
      <c r="M22" s="32" t="s">
        <v>60</v>
      </c>
      <c r="N22" s="12">
        <f t="shared" si="4"/>
        <v>34.032258064516128</v>
      </c>
      <c r="O22" s="11" t="s">
        <v>60</v>
      </c>
    </row>
    <row r="23" spans="1:15" x14ac:dyDescent="0.2">
      <c r="A23" s="20" t="s">
        <v>12</v>
      </c>
      <c r="B23" s="6">
        <v>83</v>
      </c>
      <c r="C23" s="6">
        <v>105</v>
      </c>
      <c r="D23" s="6"/>
      <c r="E23" s="16">
        <f t="shared" si="0"/>
        <v>0.26506024096385544</v>
      </c>
      <c r="G23" s="23">
        <v>2906</v>
      </c>
      <c r="H23" s="24">
        <v>6110</v>
      </c>
      <c r="I23" s="22">
        <f t="shared" si="1"/>
        <v>110.25464556090847</v>
      </c>
      <c r="J23" s="23">
        <v>2448</v>
      </c>
      <c r="K23" s="24">
        <v>5181</v>
      </c>
      <c r="L23" s="22">
        <f t="shared" si="2"/>
        <v>111.6421568627451</v>
      </c>
      <c r="M23" s="32">
        <f t="shared" si="3"/>
        <v>29.493975903614459</v>
      </c>
      <c r="N23" s="12">
        <f t="shared" si="4"/>
        <v>49.342857142857142</v>
      </c>
      <c r="O23" s="11">
        <f t="shared" si="5"/>
        <v>67.298085901027065</v>
      </c>
    </row>
    <row r="24" spans="1:15" x14ac:dyDescent="0.2">
      <c r="A24" s="20" t="s">
        <v>33</v>
      </c>
      <c r="B24" s="6">
        <v>60</v>
      </c>
      <c r="C24" s="6">
        <v>65</v>
      </c>
      <c r="D24" s="6" t="s">
        <v>11</v>
      </c>
      <c r="E24" s="16">
        <f t="shared" si="0"/>
        <v>8.3333333333333329E-2</v>
      </c>
      <c r="G24" s="23">
        <v>2698</v>
      </c>
      <c r="H24" s="24">
        <v>2387</v>
      </c>
      <c r="I24" s="22">
        <f t="shared" si="1"/>
        <v>-11.527057079318013</v>
      </c>
      <c r="J24" s="23">
        <v>2543</v>
      </c>
      <c r="K24" s="24">
        <v>1768</v>
      </c>
      <c r="L24" s="22">
        <f t="shared" si="2"/>
        <v>-30.475815965395203</v>
      </c>
      <c r="M24" s="32">
        <f t="shared" si="3"/>
        <v>42.383333333333333</v>
      </c>
      <c r="N24" s="12">
        <f t="shared" si="4"/>
        <v>27.2</v>
      </c>
      <c r="O24" s="11">
        <f t="shared" si="5"/>
        <v>-35.823830121903264</v>
      </c>
    </row>
    <row r="25" spans="1:15" x14ac:dyDescent="0.2">
      <c r="A25" s="20" t="s">
        <v>13</v>
      </c>
      <c r="B25" s="6">
        <v>34</v>
      </c>
      <c r="C25" s="6">
        <v>48</v>
      </c>
      <c r="D25" s="6"/>
      <c r="E25" s="16">
        <f t="shared" si="0"/>
        <v>0.41176470588235292</v>
      </c>
      <c r="G25" s="23">
        <v>3051</v>
      </c>
      <c r="H25" s="24">
        <v>3746</v>
      </c>
      <c r="I25" s="22">
        <f t="shared" si="1"/>
        <v>22.77941658472632</v>
      </c>
      <c r="J25" s="23">
        <v>2723</v>
      </c>
      <c r="K25" s="24">
        <v>2732</v>
      </c>
      <c r="L25" s="22">
        <f t="shared" si="2"/>
        <v>0.3305178112376056</v>
      </c>
      <c r="M25" s="32">
        <f t="shared" si="3"/>
        <v>80.088235294117652</v>
      </c>
      <c r="N25" s="12">
        <f t="shared" si="4"/>
        <v>56.916666666666664</v>
      </c>
      <c r="O25" s="11">
        <f t="shared" si="5"/>
        <v>-28.932549883706706</v>
      </c>
    </row>
    <row r="26" spans="1:15" x14ac:dyDescent="0.2">
      <c r="A26" s="20" t="s">
        <v>14</v>
      </c>
      <c r="B26" s="6">
        <v>13.8</v>
      </c>
      <c r="C26" s="6">
        <v>44</v>
      </c>
      <c r="D26" s="6"/>
      <c r="E26" s="16">
        <f t="shared" si="0"/>
        <v>2.1884057971014492</v>
      </c>
      <c r="G26" s="23">
        <v>2193</v>
      </c>
      <c r="H26" s="24">
        <v>2092</v>
      </c>
      <c r="I26" s="22">
        <f t="shared" si="1"/>
        <v>-4.6055631554947558</v>
      </c>
      <c r="J26" s="23">
        <v>1917</v>
      </c>
      <c r="K26" s="24">
        <v>2034</v>
      </c>
      <c r="L26" s="22">
        <f t="shared" si="2"/>
        <v>6.103286384976526</v>
      </c>
      <c r="M26" s="32">
        <f t="shared" si="3"/>
        <v>138.91304347826087</v>
      </c>
      <c r="N26" s="12">
        <f t="shared" si="4"/>
        <v>46.227272727272727</v>
      </c>
      <c r="O26" s="11">
        <f t="shared" si="5"/>
        <v>-66.722151088348284</v>
      </c>
    </row>
    <row r="27" spans="1:15" x14ac:dyDescent="0.2">
      <c r="A27" s="20" t="s">
        <v>34</v>
      </c>
      <c r="B27" s="6">
        <v>23</v>
      </c>
      <c r="C27" s="6">
        <v>22.4</v>
      </c>
      <c r="D27" s="6"/>
      <c r="E27" s="16">
        <f t="shared" si="0"/>
        <v>-2.6086956521739191E-2</v>
      </c>
      <c r="G27" s="23">
        <v>2150</v>
      </c>
      <c r="H27" s="24">
        <v>2116</v>
      </c>
      <c r="I27" s="22">
        <f t="shared" si="1"/>
        <v>-1.5813953488372092</v>
      </c>
      <c r="J27" s="23">
        <v>1882</v>
      </c>
      <c r="K27" s="24">
        <v>1974</v>
      </c>
      <c r="L27" s="22">
        <f t="shared" si="2"/>
        <v>4.8884165781083952</v>
      </c>
      <c r="M27" s="32">
        <f t="shared" si="3"/>
        <v>81.826086956521735</v>
      </c>
      <c r="N27" s="12">
        <f t="shared" si="4"/>
        <v>88.125</v>
      </c>
      <c r="O27" s="11">
        <f t="shared" si="5"/>
        <v>7.6979277364505894</v>
      </c>
    </row>
    <row r="28" spans="1:15" x14ac:dyDescent="0.2">
      <c r="A28" s="20" t="s">
        <v>35</v>
      </c>
      <c r="B28" s="6">
        <v>57.6</v>
      </c>
      <c r="C28" s="6">
        <v>58.8</v>
      </c>
      <c r="D28" s="6"/>
      <c r="E28" s="16">
        <f t="shared" si="0"/>
        <v>2.0833333333333259E-2</v>
      </c>
      <c r="G28" s="23">
        <v>1890</v>
      </c>
      <c r="H28" s="24">
        <v>1380</v>
      </c>
      <c r="I28" s="22">
        <f t="shared" si="1"/>
        <v>-26.984126984126984</v>
      </c>
      <c r="J28" s="23">
        <v>1614</v>
      </c>
      <c r="K28" s="24">
        <v>1204</v>
      </c>
      <c r="L28" s="22">
        <f t="shared" si="2"/>
        <v>-25.402726146220573</v>
      </c>
      <c r="M28" s="32">
        <f t="shared" si="3"/>
        <v>28.020833333333332</v>
      </c>
      <c r="N28" s="12">
        <f t="shared" si="4"/>
        <v>20.476190476190478</v>
      </c>
      <c r="O28" s="11">
        <f t="shared" si="5"/>
        <v>-26.925119490175241</v>
      </c>
    </row>
    <row r="29" spans="1:15" x14ac:dyDescent="0.2">
      <c r="A29" s="20" t="s">
        <v>36</v>
      </c>
      <c r="B29" s="6">
        <v>92.5</v>
      </c>
      <c r="C29" s="6">
        <v>49.5</v>
      </c>
      <c r="D29" s="6"/>
      <c r="E29" s="16">
        <f t="shared" si="0"/>
        <v>-0.46486486486486489</v>
      </c>
      <c r="G29" s="23">
        <v>4151</v>
      </c>
      <c r="H29" s="24">
        <v>2665</v>
      </c>
      <c r="I29" s="22">
        <f t="shared" si="1"/>
        <v>-35.798602746326189</v>
      </c>
      <c r="J29" s="23">
        <v>4004</v>
      </c>
      <c r="K29" s="24">
        <v>1553</v>
      </c>
      <c r="L29" s="22">
        <f t="shared" si="2"/>
        <v>-61.213786213786214</v>
      </c>
      <c r="M29" s="32">
        <f t="shared" si="3"/>
        <v>43.286486486486488</v>
      </c>
      <c r="N29" s="12">
        <f t="shared" si="4"/>
        <v>31.373737373737374</v>
      </c>
      <c r="O29" s="11">
        <f t="shared" si="5"/>
        <v>-27.520711611620708</v>
      </c>
    </row>
    <row r="30" spans="1:15" x14ac:dyDescent="0.2">
      <c r="A30" s="20" t="s">
        <v>37</v>
      </c>
      <c r="B30" s="6">
        <v>31</v>
      </c>
      <c r="C30" s="6">
        <v>31</v>
      </c>
      <c r="D30" s="6" t="s">
        <v>75</v>
      </c>
      <c r="E30" s="16">
        <f t="shared" si="0"/>
        <v>0</v>
      </c>
      <c r="G30" s="23">
        <v>4296</v>
      </c>
      <c r="H30" s="24">
        <v>4045</v>
      </c>
      <c r="I30" s="22">
        <f t="shared" si="1"/>
        <v>-5.8426443202979517</v>
      </c>
      <c r="J30" s="23">
        <v>3671</v>
      </c>
      <c r="K30" s="24">
        <v>3489</v>
      </c>
      <c r="L30" s="22">
        <f t="shared" si="2"/>
        <v>-4.9577771724325794</v>
      </c>
      <c r="M30" s="32">
        <f t="shared" si="3"/>
        <v>118.41935483870968</v>
      </c>
      <c r="N30" s="12">
        <f t="shared" si="4"/>
        <v>112.54838709677419</v>
      </c>
      <c r="O30" s="11">
        <f t="shared" si="5"/>
        <v>-4.957777172432583</v>
      </c>
    </row>
    <row r="31" spans="1:15" x14ac:dyDescent="0.2">
      <c r="A31" s="20" t="s">
        <v>15</v>
      </c>
      <c r="B31" s="6">
        <v>15</v>
      </c>
      <c r="C31" s="6">
        <v>98</v>
      </c>
      <c r="D31" s="6" t="s">
        <v>16</v>
      </c>
      <c r="E31" s="16">
        <f t="shared" si="0"/>
        <v>5.5333333333333332</v>
      </c>
      <c r="F31" s="13"/>
      <c r="G31" s="23">
        <v>1759</v>
      </c>
      <c r="H31" s="24">
        <v>2492</v>
      </c>
      <c r="I31" s="22">
        <f t="shared" si="1"/>
        <v>41.671404206935762</v>
      </c>
      <c r="J31" s="23">
        <v>1741</v>
      </c>
      <c r="K31" s="24">
        <v>2243</v>
      </c>
      <c r="L31" s="22">
        <f t="shared" si="2"/>
        <v>28.834003446295231</v>
      </c>
      <c r="M31" s="32">
        <f t="shared" si="3"/>
        <v>116.06666666666666</v>
      </c>
      <c r="N31" s="12">
        <f t="shared" si="4"/>
        <v>22.887755102040817</v>
      </c>
      <c r="O31" s="11">
        <f t="shared" si="5"/>
        <v>-80.280509676587457</v>
      </c>
    </row>
    <row r="32" spans="1:15" x14ac:dyDescent="0.2">
      <c r="A32" s="20" t="s">
        <v>73</v>
      </c>
      <c r="B32" s="6" t="s">
        <v>59</v>
      </c>
      <c r="C32" s="6">
        <v>18</v>
      </c>
      <c r="D32" s="6"/>
      <c r="E32" s="16" t="s">
        <v>60</v>
      </c>
      <c r="G32" s="23">
        <v>1605</v>
      </c>
      <c r="H32" s="24">
        <v>1529</v>
      </c>
      <c r="I32" s="22">
        <f t="shared" si="1"/>
        <v>-4.7352024922118385</v>
      </c>
      <c r="J32" s="23">
        <v>1486</v>
      </c>
      <c r="K32" s="24">
        <v>1453</v>
      </c>
      <c r="L32" s="22">
        <f t="shared" si="2"/>
        <v>-2.2207267833109019</v>
      </c>
      <c r="M32" s="32" t="s">
        <v>60</v>
      </c>
      <c r="N32" s="12">
        <f t="shared" si="4"/>
        <v>80.722222222222229</v>
      </c>
      <c r="O32" s="11" t="s">
        <v>60</v>
      </c>
    </row>
    <row r="33" spans="1:15" x14ac:dyDescent="0.2">
      <c r="A33" s="20" t="s">
        <v>17</v>
      </c>
      <c r="B33" s="6">
        <v>44</v>
      </c>
      <c r="C33" s="6">
        <v>88.5</v>
      </c>
      <c r="D33" s="6" t="s">
        <v>18</v>
      </c>
      <c r="E33" s="16">
        <f t="shared" si="0"/>
        <v>1.0113636363636365</v>
      </c>
      <c r="G33" s="23">
        <v>1253</v>
      </c>
      <c r="H33" s="24">
        <v>1281</v>
      </c>
      <c r="I33" s="22">
        <f t="shared" si="1"/>
        <v>2.2346368715083798</v>
      </c>
      <c r="J33" s="23">
        <v>943</v>
      </c>
      <c r="K33" s="24">
        <v>1520</v>
      </c>
      <c r="L33" s="22">
        <f t="shared" si="2"/>
        <v>61.187698833510076</v>
      </c>
      <c r="M33" s="32">
        <f t="shared" si="3"/>
        <v>21.431818181818183</v>
      </c>
      <c r="N33" s="12">
        <f t="shared" si="4"/>
        <v>17.175141242937855</v>
      </c>
      <c r="O33" s="11">
        <f t="shared" si="5"/>
        <v>-19.861483065825496</v>
      </c>
    </row>
    <row r="34" spans="1:15" x14ac:dyDescent="0.2">
      <c r="A34" s="20" t="s">
        <v>39</v>
      </c>
      <c r="B34" s="6">
        <v>8</v>
      </c>
      <c r="C34" s="6">
        <v>12.8</v>
      </c>
      <c r="D34" s="6" t="s">
        <v>78</v>
      </c>
      <c r="E34" s="16">
        <f t="shared" si="0"/>
        <v>0.60000000000000009</v>
      </c>
      <c r="G34" s="23">
        <v>1929</v>
      </c>
      <c r="H34" s="24">
        <v>1700</v>
      </c>
      <c r="I34" s="22">
        <f t="shared" si="1"/>
        <v>-11.871435977190254</v>
      </c>
      <c r="J34" s="23">
        <v>1910</v>
      </c>
      <c r="K34" s="24">
        <v>1449</v>
      </c>
      <c r="L34" s="22">
        <f t="shared" si="2"/>
        <v>-24.136125654450261</v>
      </c>
      <c r="M34" s="32">
        <f t="shared" si="3"/>
        <v>238.75</v>
      </c>
      <c r="N34" s="12">
        <f t="shared" si="4"/>
        <v>113.203125</v>
      </c>
      <c r="O34" s="11">
        <f t="shared" si="5"/>
        <v>-52.585078534031418</v>
      </c>
    </row>
    <row r="35" spans="1:15" x14ac:dyDescent="0.2">
      <c r="A35" s="20" t="s">
        <v>19</v>
      </c>
      <c r="B35" s="6">
        <v>25</v>
      </c>
      <c r="C35" s="6">
        <v>27.2</v>
      </c>
      <c r="D35" s="6"/>
      <c r="E35" s="16">
        <f t="shared" si="0"/>
        <v>8.7999999999999967E-2</v>
      </c>
      <c r="G35" s="23">
        <v>3297</v>
      </c>
      <c r="H35" s="24">
        <v>4617</v>
      </c>
      <c r="I35" s="22">
        <f t="shared" si="1"/>
        <v>40.036396724294818</v>
      </c>
      <c r="J35" s="23">
        <v>3350</v>
      </c>
      <c r="K35" s="24">
        <v>3640</v>
      </c>
      <c r="L35" s="22">
        <f t="shared" si="2"/>
        <v>8.6567164179104488</v>
      </c>
      <c r="M35" s="32">
        <f t="shared" si="3"/>
        <v>134</v>
      </c>
      <c r="N35" s="12">
        <f t="shared" si="4"/>
        <v>133.8235294117647</v>
      </c>
      <c r="O35" s="11">
        <f t="shared" si="5"/>
        <v>-0.13169446883231653</v>
      </c>
    </row>
    <row r="36" spans="1:15" x14ac:dyDescent="0.2">
      <c r="A36" s="20" t="s">
        <v>20</v>
      </c>
      <c r="B36" s="6">
        <v>94.6</v>
      </c>
      <c r="C36" s="6">
        <v>92</v>
      </c>
      <c r="D36" s="6"/>
      <c r="E36" s="16">
        <f t="shared" si="0"/>
        <v>-2.7484143763213471E-2</v>
      </c>
      <c r="G36" s="23">
        <v>7689</v>
      </c>
      <c r="H36" s="24">
        <v>8199</v>
      </c>
      <c r="I36" s="22">
        <f t="shared" si="1"/>
        <v>6.6328521264143587</v>
      </c>
      <c r="J36" s="23">
        <v>6760</v>
      </c>
      <c r="K36" s="24">
        <v>7417</v>
      </c>
      <c r="L36" s="22">
        <f t="shared" si="2"/>
        <v>9.718934911242604</v>
      </c>
      <c r="M36" s="32">
        <f t="shared" si="3"/>
        <v>71.458773784355188</v>
      </c>
      <c r="N36" s="12">
        <f t="shared" si="4"/>
        <v>80.619565217391298</v>
      </c>
      <c r="O36" s="11">
        <f t="shared" si="5"/>
        <v>12.819687419603785</v>
      </c>
    </row>
  </sheetData>
  <sortState ref="A4:L29">
    <sortCondition ref="A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M3" sqref="M3:O4"/>
    </sheetView>
  </sheetViews>
  <sheetFormatPr baseColWidth="10" defaultColWidth="8.83203125" defaultRowHeight="15" x14ac:dyDescent="0.2"/>
  <cols>
    <col min="1" max="1" width="24.5" customWidth="1"/>
  </cols>
  <sheetData>
    <row r="1" spans="1:15" x14ac:dyDescent="0.2">
      <c r="A1" s="1" t="s">
        <v>0</v>
      </c>
      <c r="B1" t="s">
        <v>79</v>
      </c>
    </row>
    <row r="2" spans="1:15" x14ac:dyDescent="0.2">
      <c r="A2" s="1"/>
    </row>
    <row r="3" spans="1:15" x14ac:dyDescent="0.2">
      <c r="B3" s="1" t="s">
        <v>1</v>
      </c>
      <c r="G3" s="1" t="s">
        <v>2</v>
      </c>
      <c r="J3" s="1" t="s">
        <v>3</v>
      </c>
      <c r="K3" s="1"/>
      <c r="M3" s="1" t="s">
        <v>64</v>
      </c>
    </row>
    <row r="4" spans="1:15" x14ac:dyDescent="0.2">
      <c r="B4" s="2">
        <v>2005</v>
      </c>
      <c r="C4" s="2">
        <v>2015</v>
      </c>
      <c r="D4" s="2" t="s">
        <v>4</v>
      </c>
      <c r="E4" s="3" t="s">
        <v>5</v>
      </c>
      <c r="G4" s="1">
        <v>2005</v>
      </c>
      <c r="H4" s="1">
        <v>2015</v>
      </c>
      <c r="I4" s="4" t="s">
        <v>6</v>
      </c>
      <c r="J4" s="1">
        <v>2005</v>
      </c>
      <c r="K4" s="1">
        <v>2015</v>
      </c>
      <c r="L4" s="4" t="s">
        <v>6</v>
      </c>
      <c r="M4" s="1">
        <v>2005</v>
      </c>
      <c r="N4" s="1">
        <v>2015</v>
      </c>
      <c r="O4" s="4" t="s">
        <v>6</v>
      </c>
    </row>
    <row r="5" spans="1:15" x14ac:dyDescent="0.2">
      <c r="A5" s="20" t="s">
        <v>7</v>
      </c>
      <c r="B5" s="6">
        <v>89.2</v>
      </c>
      <c r="C5" s="6">
        <v>68.7</v>
      </c>
      <c r="D5" s="6"/>
      <c r="E5" s="7">
        <f>(C5-B5)/B5*100</f>
        <v>-22.982062780269057</v>
      </c>
      <c r="G5" s="8">
        <v>3246</v>
      </c>
      <c r="H5" s="9">
        <v>3231</v>
      </c>
      <c r="I5" s="10">
        <f t="shared" ref="I5" si="0">(H5-G5)/G5*100</f>
        <v>-0.46210720887245843</v>
      </c>
      <c r="J5" s="8">
        <v>2923</v>
      </c>
      <c r="K5" s="9">
        <v>2835</v>
      </c>
      <c r="L5" s="10">
        <f t="shared" ref="L5" si="1">(K5-J5)/J5*100</f>
        <v>-3.010605542251112</v>
      </c>
      <c r="M5" s="12">
        <f>(J5/B5)</f>
        <v>32.769058295964122</v>
      </c>
      <c r="N5" s="12">
        <f>(K5/C5)</f>
        <v>41.266375545851524</v>
      </c>
      <c r="O5" s="11">
        <f>(N5-M5)/M5*100</f>
        <v>25.930916821414861</v>
      </c>
    </row>
    <row r="6" spans="1:15" x14ac:dyDescent="0.2">
      <c r="A6" s="20" t="s">
        <v>8</v>
      </c>
      <c r="B6" s="6">
        <v>37.5</v>
      </c>
      <c r="C6" s="6">
        <v>35.6</v>
      </c>
      <c r="D6" s="6" t="s">
        <v>9</v>
      </c>
      <c r="E6" s="7">
        <f t="shared" ref="E6:E16" si="2">(C6-B6)/B6*100</f>
        <v>-5.0666666666666629</v>
      </c>
      <c r="G6" s="8">
        <v>857</v>
      </c>
      <c r="H6" s="9">
        <v>642</v>
      </c>
      <c r="I6" s="10">
        <f>(H6-G6)/G6*100</f>
        <v>-25.087514585764293</v>
      </c>
      <c r="J6" s="8">
        <v>771</v>
      </c>
      <c r="K6" s="9">
        <v>600</v>
      </c>
      <c r="L6" s="10">
        <f>(K6-J6)/J6*100</f>
        <v>-22.178988326848248</v>
      </c>
      <c r="M6" s="12">
        <f t="shared" ref="M6:M14" si="3">(J6/B6)</f>
        <v>20.56</v>
      </c>
      <c r="N6" s="12">
        <f t="shared" ref="N6:N14" si="4">(K6/C6)</f>
        <v>16.853932584269661</v>
      </c>
      <c r="O6" s="11">
        <f t="shared" ref="O6:O16" si="5">(N6-M6)/M6*100</f>
        <v>-18.025619726314876</v>
      </c>
    </row>
    <row r="7" spans="1:15" x14ac:dyDescent="0.2">
      <c r="A7" s="20" t="s">
        <v>10</v>
      </c>
      <c r="B7" s="6">
        <v>32.299999999999997</v>
      </c>
      <c r="C7" s="6">
        <v>29.9</v>
      </c>
      <c r="D7" s="6" t="s">
        <v>11</v>
      </c>
      <c r="E7" s="7">
        <f t="shared" si="2"/>
        <v>-7.430340557275537</v>
      </c>
      <c r="G7" s="8">
        <v>2528</v>
      </c>
      <c r="H7" s="9">
        <v>1940</v>
      </c>
      <c r="I7" s="10">
        <f t="shared" ref="I7:I14" si="6">(H7-G7)/G7*100</f>
        <v>-23.259493670886076</v>
      </c>
      <c r="J7" s="8">
        <v>2225</v>
      </c>
      <c r="K7" s="9">
        <v>1705</v>
      </c>
      <c r="L7" s="10">
        <f t="shared" ref="L7:L14" si="7">(K7-J7)/J7*100</f>
        <v>-23.370786516853933</v>
      </c>
      <c r="M7" s="12">
        <f t="shared" si="3"/>
        <v>68.885448916408677</v>
      </c>
      <c r="N7" s="12">
        <f t="shared" si="4"/>
        <v>57.023411371237458</v>
      </c>
      <c r="O7" s="11">
        <f t="shared" si="5"/>
        <v>-17.219946638608103</v>
      </c>
    </row>
    <row r="8" spans="1:15" x14ac:dyDescent="0.2">
      <c r="A8" s="20" t="s">
        <v>12</v>
      </c>
      <c r="B8" s="6">
        <v>83</v>
      </c>
      <c r="C8" s="6">
        <v>105</v>
      </c>
      <c r="D8" s="6"/>
      <c r="E8" s="7">
        <f t="shared" si="2"/>
        <v>26.506024096385545</v>
      </c>
      <c r="G8" s="8">
        <v>2906</v>
      </c>
      <c r="H8" s="9">
        <v>6110</v>
      </c>
      <c r="I8" s="10">
        <f t="shared" si="6"/>
        <v>110.25464556090847</v>
      </c>
      <c r="J8" s="8">
        <v>2448</v>
      </c>
      <c r="K8" s="9">
        <v>5181</v>
      </c>
      <c r="L8" s="10">
        <f t="shared" si="7"/>
        <v>111.6421568627451</v>
      </c>
      <c r="M8" s="12">
        <f t="shared" si="3"/>
        <v>29.493975903614459</v>
      </c>
      <c r="N8" s="12">
        <f t="shared" si="4"/>
        <v>49.342857142857142</v>
      </c>
      <c r="O8" s="11">
        <f t="shared" si="5"/>
        <v>67.298085901027065</v>
      </c>
    </row>
    <row r="9" spans="1:15" x14ac:dyDescent="0.2">
      <c r="A9" s="20" t="s">
        <v>13</v>
      </c>
      <c r="B9" s="6">
        <v>34</v>
      </c>
      <c r="C9" s="6">
        <v>48</v>
      </c>
      <c r="D9" s="6"/>
      <c r="E9" s="7">
        <f t="shared" si="2"/>
        <v>41.17647058823529</v>
      </c>
      <c r="G9" s="8">
        <v>3051</v>
      </c>
      <c r="H9" s="9">
        <v>3746</v>
      </c>
      <c r="I9" s="10">
        <f t="shared" si="6"/>
        <v>22.77941658472632</v>
      </c>
      <c r="J9" s="8">
        <v>2723</v>
      </c>
      <c r="K9" s="9">
        <v>2732</v>
      </c>
      <c r="L9" s="10">
        <f t="shared" si="7"/>
        <v>0.3305178112376056</v>
      </c>
      <c r="M9" s="12">
        <f t="shared" si="3"/>
        <v>80.088235294117652</v>
      </c>
      <c r="N9" s="12">
        <f t="shared" si="4"/>
        <v>56.916666666666664</v>
      </c>
      <c r="O9" s="11">
        <f t="shared" si="5"/>
        <v>-28.932549883706706</v>
      </c>
    </row>
    <row r="10" spans="1:15" x14ac:dyDescent="0.2">
      <c r="A10" s="20" t="s">
        <v>14</v>
      </c>
      <c r="B10" s="6">
        <v>13.8</v>
      </c>
      <c r="C10" s="6">
        <v>44</v>
      </c>
      <c r="D10" s="6"/>
      <c r="E10" s="7">
        <f t="shared" si="2"/>
        <v>218.84057971014494</v>
      </c>
      <c r="G10" s="8">
        <v>2193</v>
      </c>
      <c r="H10" s="9">
        <v>2092</v>
      </c>
      <c r="I10" s="10">
        <f t="shared" si="6"/>
        <v>-4.6055631554947558</v>
      </c>
      <c r="J10" s="8">
        <v>1917</v>
      </c>
      <c r="K10" s="9">
        <v>2034</v>
      </c>
      <c r="L10" s="10">
        <f t="shared" si="7"/>
        <v>6.103286384976526</v>
      </c>
      <c r="M10" s="12">
        <f t="shared" si="3"/>
        <v>138.91304347826087</v>
      </c>
      <c r="N10" s="12">
        <f t="shared" si="4"/>
        <v>46.227272727272727</v>
      </c>
      <c r="O10" s="11">
        <f t="shared" si="5"/>
        <v>-66.722151088348284</v>
      </c>
    </row>
    <row r="11" spans="1:15" x14ac:dyDescent="0.2">
      <c r="A11" s="20" t="s">
        <v>15</v>
      </c>
      <c r="B11" s="6">
        <v>15</v>
      </c>
      <c r="C11" s="6">
        <v>98</v>
      </c>
      <c r="D11" s="6" t="s">
        <v>16</v>
      </c>
      <c r="E11" s="7">
        <f t="shared" si="2"/>
        <v>553.33333333333337</v>
      </c>
      <c r="G11" s="8">
        <v>1759</v>
      </c>
      <c r="H11" s="9">
        <v>2492</v>
      </c>
      <c r="I11" s="10">
        <f t="shared" si="6"/>
        <v>41.671404206935762</v>
      </c>
      <c r="J11" s="8">
        <v>1741</v>
      </c>
      <c r="K11" s="9">
        <v>2243</v>
      </c>
      <c r="L11" s="10">
        <f t="shared" si="7"/>
        <v>28.834003446295231</v>
      </c>
      <c r="M11" s="12">
        <f t="shared" si="3"/>
        <v>116.06666666666666</v>
      </c>
      <c r="N11" s="12">
        <f t="shared" si="4"/>
        <v>22.887755102040817</v>
      </c>
      <c r="O11" s="11">
        <f t="shared" si="5"/>
        <v>-80.280509676587457</v>
      </c>
    </row>
    <row r="12" spans="1:15" x14ac:dyDescent="0.2">
      <c r="A12" s="20" t="s">
        <v>17</v>
      </c>
      <c r="B12" s="6">
        <v>44</v>
      </c>
      <c r="C12" s="6">
        <v>88.5</v>
      </c>
      <c r="D12" s="6" t="s">
        <v>18</v>
      </c>
      <c r="E12" s="7">
        <f t="shared" si="2"/>
        <v>101.13636363636364</v>
      </c>
      <c r="F12" s="13"/>
      <c r="G12" s="8">
        <v>1253</v>
      </c>
      <c r="H12" s="9">
        <v>1281</v>
      </c>
      <c r="I12" s="10">
        <f t="shared" si="6"/>
        <v>2.2346368715083798</v>
      </c>
      <c r="J12" s="8">
        <v>943</v>
      </c>
      <c r="K12" s="9">
        <v>1520</v>
      </c>
      <c r="L12" s="10">
        <f t="shared" si="7"/>
        <v>61.187698833510076</v>
      </c>
      <c r="M12" s="12">
        <f t="shared" si="3"/>
        <v>21.431818181818183</v>
      </c>
      <c r="N12" s="12">
        <f t="shared" si="4"/>
        <v>17.175141242937855</v>
      </c>
      <c r="O12" s="11">
        <f t="shared" si="5"/>
        <v>-19.861483065825496</v>
      </c>
    </row>
    <row r="13" spans="1:15" x14ac:dyDescent="0.2">
      <c r="A13" s="20" t="s">
        <v>19</v>
      </c>
      <c r="B13" s="6">
        <v>25</v>
      </c>
      <c r="C13" s="6">
        <v>27.2</v>
      </c>
      <c r="D13" s="6"/>
      <c r="E13" s="7">
        <f t="shared" si="2"/>
        <v>8.7999999999999972</v>
      </c>
      <c r="G13" s="8">
        <v>3297</v>
      </c>
      <c r="H13" s="9">
        <v>4617</v>
      </c>
      <c r="I13" s="10">
        <f t="shared" si="6"/>
        <v>40.036396724294818</v>
      </c>
      <c r="J13" s="8">
        <v>3350</v>
      </c>
      <c r="K13" s="9">
        <v>3640</v>
      </c>
      <c r="L13" s="10">
        <f t="shared" si="7"/>
        <v>8.6567164179104488</v>
      </c>
      <c r="M13" s="12">
        <f t="shared" si="3"/>
        <v>134</v>
      </c>
      <c r="N13" s="12">
        <f t="shared" si="4"/>
        <v>133.8235294117647</v>
      </c>
      <c r="O13" s="11">
        <f t="shared" si="5"/>
        <v>-0.13169446883231653</v>
      </c>
    </row>
    <row r="14" spans="1:15" x14ac:dyDescent="0.2">
      <c r="A14" s="20" t="s">
        <v>20</v>
      </c>
      <c r="B14" s="6">
        <v>94.6</v>
      </c>
      <c r="C14" s="6">
        <v>92</v>
      </c>
      <c r="D14" s="6"/>
      <c r="E14" s="7">
        <f t="shared" si="2"/>
        <v>-2.7484143763213469</v>
      </c>
      <c r="G14" s="8">
        <v>7689</v>
      </c>
      <c r="H14" s="9">
        <v>8199</v>
      </c>
      <c r="I14" s="10">
        <f t="shared" si="6"/>
        <v>6.6328521264143587</v>
      </c>
      <c r="J14" s="8">
        <v>6760</v>
      </c>
      <c r="K14" s="9">
        <v>7417</v>
      </c>
      <c r="L14" s="10">
        <f t="shared" si="7"/>
        <v>9.718934911242604</v>
      </c>
      <c r="M14" s="12">
        <f t="shared" si="3"/>
        <v>71.458773784355188</v>
      </c>
      <c r="N14" s="12">
        <f t="shared" si="4"/>
        <v>80.619565217391298</v>
      </c>
      <c r="O14" s="11">
        <f t="shared" si="5"/>
        <v>12.819687419603785</v>
      </c>
    </row>
    <row r="15" spans="1:15" x14ac:dyDescent="0.2">
      <c r="A15" s="5"/>
      <c r="B15" s="6"/>
      <c r="C15" s="6"/>
      <c r="D15" s="6"/>
      <c r="E15" s="7"/>
      <c r="G15" s="8"/>
      <c r="H15" s="9"/>
      <c r="I15" s="10"/>
      <c r="J15" s="8"/>
      <c r="K15" s="9"/>
      <c r="L15" s="10"/>
      <c r="O15" s="11"/>
    </row>
    <row r="16" spans="1:15" x14ac:dyDescent="0.2">
      <c r="A16" s="18" t="s">
        <v>41</v>
      </c>
      <c r="B16">
        <f>SUM(B5:B14)</f>
        <v>468.4</v>
      </c>
      <c r="C16" s="6">
        <f>SUM(C5:C14)</f>
        <v>636.90000000000009</v>
      </c>
      <c r="E16" s="25">
        <f t="shared" si="2"/>
        <v>35.973526900085425</v>
      </c>
      <c r="G16" s="14">
        <f>SUM(G5:G14)</f>
        <v>28779</v>
      </c>
      <c r="H16" s="15">
        <f>SUM(H5:H14)</f>
        <v>34350</v>
      </c>
      <c r="I16" s="19">
        <f>(H16-G16)/G16*100</f>
        <v>19.357865109976025</v>
      </c>
      <c r="J16" s="14">
        <f>SUM(J5:J14)</f>
        <v>25801</v>
      </c>
      <c r="K16" s="15">
        <f>SUM(K5:K14)</f>
        <v>29907</v>
      </c>
      <c r="L16" s="19">
        <f>(K16-J16)/J16*100</f>
        <v>15.914111856129606</v>
      </c>
      <c r="M16" s="12">
        <f>SUM(M5:M14)</f>
        <v>713.66702052120593</v>
      </c>
      <c r="N16" s="12">
        <f>SUM(N5:N14)</f>
        <v>522.13650701228983</v>
      </c>
      <c r="O16" s="19">
        <f t="shared" si="5"/>
        <v>-26.837517778114133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4" workbookViewId="0">
      <selection activeCell="R17" sqref="R17"/>
    </sheetView>
  </sheetViews>
  <sheetFormatPr baseColWidth="10" defaultColWidth="8.83203125" defaultRowHeight="15" x14ac:dyDescent="0.2"/>
  <cols>
    <col min="1" max="1" width="22.1640625" customWidth="1"/>
  </cols>
  <sheetData>
    <row r="1" spans="1:15" x14ac:dyDescent="0.2">
      <c r="A1" s="1" t="s">
        <v>21</v>
      </c>
      <c r="B1" t="s">
        <v>79</v>
      </c>
    </row>
    <row r="2" spans="1:15" x14ac:dyDescent="0.2">
      <c r="A2" s="1"/>
    </row>
    <row r="3" spans="1:15" x14ac:dyDescent="0.2">
      <c r="B3" s="1" t="s">
        <v>1</v>
      </c>
      <c r="G3" s="1" t="s">
        <v>2</v>
      </c>
      <c r="J3" s="1" t="s">
        <v>3</v>
      </c>
      <c r="K3" s="1"/>
      <c r="M3" s="1" t="s">
        <v>64</v>
      </c>
    </row>
    <row r="4" spans="1:15" x14ac:dyDescent="0.2">
      <c r="B4" s="2">
        <v>2005</v>
      </c>
      <c r="C4" s="2">
        <v>2015</v>
      </c>
      <c r="D4" s="2" t="s">
        <v>4</v>
      </c>
      <c r="E4" s="3" t="s">
        <v>5</v>
      </c>
      <c r="G4" s="1">
        <v>2005</v>
      </c>
      <c r="H4" s="1">
        <v>2015</v>
      </c>
      <c r="I4" s="4" t="s">
        <v>6</v>
      </c>
      <c r="J4" s="1">
        <v>2005</v>
      </c>
      <c r="K4" s="1">
        <v>2015</v>
      </c>
      <c r="L4" s="4" t="s">
        <v>6</v>
      </c>
      <c r="M4" s="1">
        <v>2005</v>
      </c>
      <c r="N4" s="1">
        <v>2015</v>
      </c>
      <c r="O4" s="4" t="s">
        <v>6</v>
      </c>
    </row>
    <row r="5" spans="1:15" x14ac:dyDescent="0.2">
      <c r="A5" s="20" t="s">
        <v>22</v>
      </c>
      <c r="B5" s="6">
        <v>65</v>
      </c>
      <c r="C5" s="6">
        <v>80</v>
      </c>
      <c r="D5" s="6" t="s">
        <v>11</v>
      </c>
      <c r="E5" s="16">
        <f>(C5-B5)/B5</f>
        <v>0.23076923076923078</v>
      </c>
      <c r="G5" s="23">
        <v>936</v>
      </c>
      <c r="H5" s="24">
        <v>1056</v>
      </c>
      <c r="I5" s="22">
        <f t="shared" ref="I5:I19" si="0">(H5-G5)/G5*100</f>
        <v>12.820512820512819</v>
      </c>
      <c r="J5" s="23">
        <v>882</v>
      </c>
      <c r="K5" s="24">
        <v>859</v>
      </c>
      <c r="L5" s="22">
        <f t="shared" ref="L5:L19" si="1">(K5-J5)/J5*100</f>
        <v>-2.6077097505668934</v>
      </c>
      <c r="M5" s="12">
        <f>(J5/B5)</f>
        <v>13.569230769230769</v>
      </c>
      <c r="N5" s="12">
        <f>(K5/C5)</f>
        <v>10.737500000000001</v>
      </c>
      <c r="O5" s="12">
        <f>(N5-M5)/M5*100</f>
        <v>-20.868764172335595</v>
      </c>
    </row>
    <row r="6" spans="1:15" x14ac:dyDescent="0.2">
      <c r="A6" s="20" t="s">
        <v>23</v>
      </c>
      <c r="B6" s="6">
        <v>29.5</v>
      </c>
      <c r="C6" s="6">
        <v>33.9</v>
      </c>
      <c r="D6" s="6"/>
      <c r="E6" s="16">
        <f t="shared" ref="E6:E21" si="2">(C6-B6)/B6</f>
        <v>0.14915254237288131</v>
      </c>
      <c r="G6" s="23">
        <v>2515</v>
      </c>
      <c r="H6" s="24">
        <v>1900</v>
      </c>
      <c r="I6" s="22">
        <f t="shared" si="0"/>
        <v>-24.453280318091451</v>
      </c>
      <c r="J6" s="23">
        <v>2412</v>
      </c>
      <c r="K6" s="24">
        <v>1805</v>
      </c>
      <c r="L6" s="22">
        <f t="shared" si="1"/>
        <v>-25.165837479270316</v>
      </c>
      <c r="M6" s="12">
        <f t="shared" ref="M6:M19" si="3">(J6/B6)</f>
        <v>81.762711864406782</v>
      </c>
      <c r="N6" s="12">
        <f t="shared" ref="N6:N19" si="4">(K6/C6)</f>
        <v>53.244837758112098</v>
      </c>
      <c r="O6" s="12">
        <f t="shared" ref="O6:O21" si="5">(N6-M6)/M6*100</f>
        <v>-34.878826125028738</v>
      </c>
    </row>
    <row r="7" spans="1:15" x14ac:dyDescent="0.2">
      <c r="A7" s="20" t="s">
        <v>24</v>
      </c>
      <c r="B7" s="6">
        <v>52</v>
      </c>
      <c r="C7" s="6">
        <v>30</v>
      </c>
      <c r="D7" s="6" t="s">
        <v>11</v>
      </c>
      <c r="E7" s="16">
        <f t="shared" si="2"/>
        <v>-0.42307692307692307</v>
      </c>
      <c r="G7" s="23">
        <v>3472</v>
      </c>
      <c r="H7" s="24">
        <v>2803</v>
      </c>
      <c r="I7" s="22">
        <f t="shared" si="0"/>
        <v>-19.268433179723502</v>
      </c>
      <c r="J7" s="23">
        <v>3233</v>
      </c>
      <c r="K7" s="24">
        <v>2378</v>
      </c>
      <c r="L7" s="22">
        <f t="shared" si="1"/>
        <v>-26.446025363439528</v>
      </c>
      <c r="M7" s="12">
        <f t="shared" si="3"/>
        <v>62.17307692307692</v>
      </c>
      <c r="N7" s="12">
        <f t="shared" si="4"/>
        <v>79.266666666666666</v>
      </c>
      <c r="O7" s="12">
        <f t="shared" si="5"/>
        <v>27.49355603670482</v>
      </c>
    </row>
    <row r="8" spans="1:15" x14ac:dyDescent="0.2">
      <c r="A8" s="20" t="s">
        <v>25</v>
      </c>
      <c r="B8" s="6">
        <v>72.8</v>
      </c>
      <c r="C8" s="6">
        <v>87</v>
      </c>
      <c r="D8" s="6"/>
      <c r="E8" s="16">
        <f t="shared" si="2"/>
        <v>0.19505494505494511</v>
      </c>
      <c r="G8" s="23">
        <v>4138</v>
      </c>
      <c r="H8" s="24">
        <v>3305</v>
      </c>
      <c r="I8" s="22">
        <f t="shared" si="0"/>
        <v>-20.130497825036251</v>
      </c>
      <c r="J8" s="23">
        <v>4039</v>
      </c>
      <c r="K8" s="24">
        <v>3251</v>
      </c>
      <c r="L8" s="22">
        <f t="shared" si="1"/>
        <v>-19.509779648427827</v>
      </c>
      <c r="M8" s="12">
        <f t="shared" si="3"/>
        <v>55.480769230769234</v>
      </c>
      <c r="N8" s="12">
        <f t="shared" si="4"/>
        <v>37.367816091954026</v>
      </c>
      <c r="O8" s="12">
        <f t="shared" si="5"/>
        <v>-32.647263889718914</v>
      </c>
    </row>
    <row r="9" spans="1:15" ht="14.25" customHeight="1" x14ac:dyDescent="0.2">
      <c r="A9" s="20" t="s">
        <v>26</v>
      </c>
      <c r="B9" s="6">
        <v>76</v>
      </c>
      <c r="C9" s="6">
        <v>77</v>
      </c>
      <c r="D9" s="17" t="s">
        <v>27</v>
      </c>
      <c r="E9" s="16">
        <f t="shared" si="2"/>
        <v>1.3157894736842105E-2</v>
      </c>
      <c r="G9" s="23">
        <v>3810</v>
      </c>
      <c r="H9" s="24">
        <v>3599</v>
      </c>
      <c r="I9" s="22">
        <f t="shared" si="0"/>
        <v>-5.5380577427821525</v>
      </c>
      <c r="J9" s="23">
        <v>3590</v>
      </c>
      <c r="K9" s="24">
        <v>2513</v>
      </c>
      <c r="L9" s="22">
        <f t="shared" si="1"/>
        <v>-30</v>
      </c>
      <c r="M9" s="12">
        <f t="shared" si="3"/>
        <v>47.236842105263158</v>
      </c>
      <c r="N9" s="12">
        <f t="shared" si="4"/>
        <v>32.636363636363633</v>
      </c>
      <c r="O9" s="12">
        <f t="shared" si="5"/>
        <v>-30.909090909090914</v>
      </c>
    </row>
    <row r="10" spans="1:15" x14ac:dyDescent="0.2">
      <c r="A10" s="20" t="s">
        <v>28</v>
      </c>
      <c r="B10" s="6">
        <v>9.5</v>
      </c>
      <c r="C10" s="6">
        <v>16</v>
      </c>
      <c r="D10" s="6"/>
      <c r="E10" s="16">
        <f t="shared" si="2"/>
        <v>0.68421052631578949</v>
      </c>
      <c r="G10" s="23">
        <v>3470</v>
      </c>
      <c r="H10" s="24">
        <v>2294</v>
      </c>
      <c r="I10" s="22">
        <f t="shared" si="0"/>
        <v>-33.89048991354467</v>
      </c>
      <c r="J10" s="23">
        <v>3265</v>
      </c>
      <c r="K10" s="24">
        <v>2049</v>
      </c>
      <c r="L10" s="22">
        <f t="shared" si="1"/>
        <v>-37.243491577335377</v>
      </c>
      <c r="M10" s="12">
        <f t="shared" si="3"/>
        <v>343.68421052631578</v>
      </c>
      <c r="N10" s="12">
        <f t="shared" si="4"/>
        <v>128.0625</v>
      </c>
      <c r="O10" s="12">
        <f t="shared" si="5"/>
        <v>-62.738323124042886</v>
      </c>
    </row>
    <row r="11" spans="1:15" x14ac:dyDescent="0.2">
      <c r="A11" s="20" t="s">
        <v>29</v>
      </c>
      <c r="B11" s="6">
        <v>60</v>
      </c>
      <c r="C11" s="6">
        <v>57.4</v>
      </c>
      <c r="D11" s="6" t="s">
        <v>30</v>
      </c>
      <c r="E11" s="16">
        <f t="shared" si="2"/>
        <v>-4.3333333333333356E-2</v>
      </c>
      <c r="G11" s="23">
        <v>2198</v>
      </c>
      <c r="H11" s="24">
        <v>2346</v>
      </c>
      <c r="I11" s="22">
        <f t="shared" si="0"/>
        <v>6.7333939945404913</v>
      </c>
      <c r="J11" s="23">
        <v>1992</v>
      </c>
      <c r="K11" s="24">
        <v>2231</v>
      </c>
      <c r="L11" s="22">
        <f t="shared" si="1"/>
        <v>11.997991967871485</v>
      </c>
      <c r="M11" s="12">
        <f t="shared" si="3"/>
        <v>33.200000000000003</v>
      </c>
      <c r="N11" s="12">
        <f t="shared" si="4"/>
        <v>38.867595818815332</v>
      </c>
      <c r="O11" s="12">
        <f t="shared" si="5"/>
        <v>17.071071743419665</v>
      </c>
    </row>
    <row r="12" spans="1:15" x14ac:dyDescent="0.2">
      <c r="A12" s="20" t="s">
        <v>31</v>
      </c>
      <c r="B12" s="6">
        <v>55</v>
      </c>
      <c r="C12" s="6">
        <v>48</v>
      </c>
      <c r="D12" s="6"/>
      <c r="E12" s="16">
        <f t="shared" si="2"/>
        <v>-0.12727272727272726</v>
      </c>
      <c r="G12" s="23">
        <v>3265</v>
      </c>
      <c r="H12" s="24">
        <v>2946</v>
      </c>
      <c r="I12" s="22">
        <f t="shared" si="0"/>
        <v>-9.7702909647779475</v>
      </c>
      <c r="J12" s="23">
        <v>2899</v>
      </c>
      <c r="K12" s="24">
        <v>2115</v>
      </c>
      <c r="L12" s="22">
        <f t="shared" si="1"/>
        <v>-27.043808209727494</v>
      </c>
      <c r="M12" s="12">
        <f t="shared" si="3"/>
        <v>52.709090909090911</v>
      </c>
      <c r="N12" s="12">
        <f t="shared" si="4"/>
        <v>44.0625</v>
      </c>
      <c r="O12" s="12">
        <f t="shared" si="5"/>
        <v>-16.404363573646087</v>
      </c>
    </row>
    <row r="13" spans="1:15" x14ac:dyDescent="0.2">
      <c r="A13" s="20" t="s">
        <v>32</v>
      </c>
      <c r="B13" s="6">
        <v>70</v>
      </c>
      <c r="C13" s="6">
        <v>42.5</v>
      </c>
      <c r="D13" s="6" t="s">
        <v>18</v>
      </c>
      <c r="E13" s="16">
        <f t="shared" si="2"/>
        <v>-0.39285714285714285</v>
      </c>
      <c r="G13" s="23">
        <v>3106</v>
      </c>
      <c r="H13" s="24">
        <v>2563</v>
      </c>
      <c r="I13" s="22">
        <f t="shared" si="0"/>
        <v>-17.482292337411462</v>
      </c>
      <c r="J13" s="23">
        <v>2791</v>
      </c>
      <c r="K13" s="24">
        <v>2129</v>
      </c>
      <c r="L13" s="22">
        <f t="shared" si="1"/>
        <v>-23.719097097814405</v>
      </c>
      <c r="M13" s="12">
        <f t="shared" si="3"/>
        <v>39.871428571428574</v>
      </c>
      <c r="N13" s="12">
        <f t="shared" si="4"/>
        <v>50.094117647058823</v>
      </c>
      <c r="O13" s="12">
        <f t="shared" si="5"/>
        <v>25.639134191835094</v>
      </c>
    </row>
    <row r="14" spans="1:15" x14ac:dyDescent="0.2">
      <c r="A14" s="20" t="s">
        <v>33</v>
      </c>
      <c r="B14" s="6">
        <v>60</v>
      </c>
      <c r="C14" s="6">
        <v>65</v>
      </c>
      <c r="D14" s="6" t="s">
        <v>11</v>
      </c>
      <c r="E14" s="16">
        <f t="shared" si="2"/>
        <v>8.3333333333333329E-2</v>
      </c>
      <c r="G14" s="23">
        <v>2698</v>
      </c>
      <c r="H14" s="24">
        <v>2387</v>
      </c>
      <c r="I14" s="22">
        <f t="shared" si="0"/>
        <v>-11.527057079318013</v>
      </c>
      <c r="J14" s="23">
        <v>2543</v>
      </c>
      <c r="K14" s="24">
        <v>1768</v>
      </c>
      <c r="L14" s="22">
        <f t="shared" si="1"/>
        <v>-30.475815965395203</v>
      </c>
      <c r="M14" s="12">
        <f t="shared" si="3"/>
        <v>42.383333333333333</v>
      </c>
      <c r="N14" s="12">
        <f t="shared" si="4"/>
        <v>27.2</v>
      </c>
      <c r="O14" s="12">
        <f t="shared" si="5"/>
        <v>-35.823830121903264</v>
      </c>
    </row>
    <row r="15" spans="1:15" x14ac:dyDescent="0.2">
      <c r="A15" s="20" t="s">
        <v>34</v>
      </c>
      <c r="B15" s="6">
        <v>23</v>
      </c>
      <c r="C15" s="6">
        <v>22.4</v>
      </c>
      <c r="D15" s="6"/>
      <c r="E15" s="16">
        <f t="shared" si="2"/>
        <v>-2.6086956521739191E-2</v>
      </c>
      <c r="G15" s="23">
        <v>2150</v>
      </c>
      <c r="H15" s="24">
        <v>2116</v>
      </c>
      <c r="I15" s="22">
        <f t="shared" si="0"/>
        <v>-1.5813953488372092</v>
      </c>
      <c r="J15" s="23">
        <v>1882</v>
      </c>
      <c r="K15" s="24">
        <v>1974</v>
      </c>
      <c r="L15" s="22">
        <f t="shared" si="1"/>
        <v>4.8884165781083952</v>
      </c>
      <c r="M15" s="12">
        <f t="shared" si="3"/>
        <v>81.826086956521735</v>
      </c>
      <c r="N15" s="12">
        <f t="shared" si="4"/>
        <v>88.125</v>
      </c>
      <c r="O15" s="12">
        <f t="shared" si="5"/>
        <v>7.6979277364505894</v>
      </c>
    </row>
    <row r="16" spans="1:15" x14ac:dyDescent="0.2">
      <c r="A16" s="20" t="s">
        <v>35</v>
      </c>
      <c r="B16" s="6">
        <v>57.6</v>
      </c>
      <c r="C16" s="6">
        <v>58.8</v>
      </c>
      <c r="D16" s="6"/>
      <c r="E16" s="16">
        <f t="shared" si="2"/>
        <v>2.0833333333333259E-2</v>
      </c>
      <c r="G16" s="23">
        <v>1890</v>
      </c>
      <c r="H16" s="24">
        <v>1380</v>
      </c>
      <c r="I16" s="22">
        <f t="shared" si="0"/>
        <v>-26.984126984126984</v>
      </c>
      <c r="J16" s="23">
        <v>1614</v>
      </c>
      <c r="K16" s="24">
        <v>1204</v>
      </c>
      <c r="L16" s="22">
        <f t="shared" si="1"/>
        <v>-25.402726146220573</v>
      </c>
      <c r="M16" s="12">
        <f t="shared" si="3"/>
        <v>28.020833333333332</v>
      </c>
      <c r="N16" s="12">
        <f t="shared" si="4"/>
        <v>20.476190476190478</v>
      </c>
      <c r="O16" s="12">
        <f t="shared" si="5"/>
        <v>-26.925119490175241</v>
      </c>
    </row>
    <row r="17" spans="1:15" x14ac:dyDescent="0.2">
      <c r="A17" s="20" t="s">
        <v>36</v>
      </c>
      <c r="B17" s="6">
        <v>92.5</v>
      </c>
      <c r="C17" s="6">
        <v>49.5</v>
      </c>
      <c r="D17" s="6"/>
      <c r="E17" s="16">
        <f t="shared" si="2"/>
        <v>-0.46486486486486489</v>
      </c>
      <c r="G17" s="23">
        <v>4151</v>
      </c>
      <c r="H17" s="24">
        <v>2665</v>
      </c>
      <c r="I17" s="22">
        <f t="shared" si="0"/>
        <v>-35.798602746326189</v>
      </c>
      <c r="J17" s="23">
        <v>4004</v>
      </c>
      <c r="K17" s="24">
        <v>1553</v>
      </c>
      <c r="L17" s="22">
        <f t="shared" si="1"/>
        <v>-61.213786213786214</v>
      </c>
      <c r="M17" s="12">
        <f t="shared" si="3"/>
        <v>43.286486486486488</v>
      </c>
      <c r="N17" s="12">
        <f t="shared" si="4"/>
        <v>31.373737373737374</v>
      </c>
      <c r="O17" s="12">
        <f t="shared" si="5"/>
        <v>-27.520711611620708</v>
      </c>
    </row>
    <row r="18" spans="1:15" x14ac:dyDescent="0.2">
      <c r="A18" s="20" t="s">
        <v>37</v>
      </c>
      <c r="B18" s="6">
        <v>31</v>
      </c>
      <c r="C18" s="6">
        <v>31</v>
      </c>
      <c r="D18" s="6" t="s">
        <v>38</v>
      </c>
      <c r="E18" s="16">
        <f t="shared" si="2"/>
        <v>0</v>
      </c>
      <c r="G18" s="23">
        <v>4296</v>
      </c>
      <c r="H18" s="24">
        <v>4045</v>
      </c>
      <c r="I18" s="22">
        <f t="shared" si="0"/>
        <v>-5.8426443202979517</v>
      </c>
      <c r="J18" s="23">
        <v>3671</v>
      </c>
      <c r="K18" s="24">
        <v>3489</v>
      </c>
      <c r="L18" s="22">
        <f t="shared" si="1"/>
        <v>-4.9577771724325794</v>
      </c>
      <c r="M18" s="12">
        <f t="shared" si="3"/>
        <v>118.41935483870968</v>
      </c>
      <c r="N18" s="12">
        <f t="shared" si="4"/>
        <v>112.54838709677419</v>
      </c>
      <c r="O18" s="12">
        <f t="shared" si="5"/>
        <v>-4.957777172432583</v>
      </c>
    </row>
    <row r="19" spans="1:15" x14ac:dyDescent="0.2">
      <c r="A19" s="20" t="s">
        <v>39</v>
      </c>
      <c r="B19" s="6">
        <v>8</v>
      </c>
      <c r="C19" s="6">
        <v>12.8</v>
      </c>
      <c r="D19" s="6" t="s">
        <v>40</v>
      </c>
      <c r="E19" s="16">
        <f t="shared" si="2"/>
        <v>0.60000000000000009</v>
      </c>
      <c r="G19" s="23">
        <v>1929</v>
      </c>
      <c r="H19" s="24">
        <v>1700</v>
      </c>
      <c r="I19" s="22">
        <f t="shared" si="0"/>
        <v>-11.871435977190254</v>
      </c>
      <c r="J19" s="23">
        <v>1910</v>
      </c>
      <c r="K19" s="24">
        <v>1449</v>
      </c>
      <c r="L19" s="22">
        <f t="shared" si="1"/>
        <v>-24.136125654450261</v>
      </c>
      <c r="M19" s="12">
        <f t="shared" si="3"/>
        <v>238.75</v>
      </c>
      <c r="N19" s="12">
        <f t="shared" si="4"/>
        <v>113.203125</v>
      </c>
      <c r="O19" s="12">
        <f t="shared" si="5"/>
        <v>-52.585078534031418</v>
      </c>
    </row>
    <row r="20" spans="1:15" x14ac:dyDescent="0.2">
      <c r="A20" s="20"/>
      <c r="B20" s="6"/>
      <c r="C20" s="6"/>
      <c r="D20" s="6"/>
      <c r="E20" s="16"/>
      <c r="G20" s="23"/>
      <c r="H20" s="24"/>
      <c r="I20" s="22"/>
      <c r="J20" s="23"/>
      <c r="K20" s="24"/>
      <c r="L20" s="22"/>
      <c r="O20" s="12"/>
    </row>
    <row r="21" spans="1:15" x14ac:dyDescent="0.2">
      <c r="A21" s="26" t="s">
        <v>41</v>
      </c>
      <c r="B21" s="1">
        <f>SUM(B5:B19)</f>
        <v>761.9</v>
      </c>
      <c r="C21" s="2">
        <f>SUM(C5:C19)</f>
        <v>711.29999999999984</v>
      </c>
      <c r="E21" s="27">
        <f t="shared" si="2"/>
        <v>-6.6412915080719434E-2</v>
      </c>
      <c r="G21" s="14">
        <f>SUM(G5:G19)</f>
        <v>44024</v>
      </c>
      <c r="H21" s="15">
        <f>SUM(H5:H19)</f>
        <v>37105</v>
      </c>
      <c r="I21" s="19">
        <f>(H21-G21)/G21*100</f>
        <v>-15.716427403234597</v>
      </c>
      <c r="J21" s="14">
        <f>SUM(J5:J19)</f>
        <v>40727</v>
      </c>
      <c r="K21" s="15">
        <f>SUM(K5:K19)</f>
        <v>30767</v>
      </c>
      <c r="L21" s="28">
        <f>(K21-J21)/J21*100</f>
        <v>-24.455520907506077</v>
      </c>
      <c r="M21" s="12">
        <f>SUM(M5:M19)</f>
        <v>1282.3734558479669</v>
      </c>
      <c r="N21" s="12">
        <f>SUM(N5:N20)</f>
        <v>867.26633756567264</v>
      </c>
      <c r="O21" s="12">
        <f t="shared" si="5"/>
        <v>-32.370220733226688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3" sqref="M2:O3"/>
    </sheetView>
  </sheetViews>
  <sheetFormatPr baseColWidth="10" defaultColWidth="8.83203125" defaultRowHeight="15" x14ac:dyDescent="0.2"/>
  <cols>
    <col min="1" max="1" width="15.6640625" customWidth="1"/>
  </cols>
  <sheetData>
    <row r="1" spans="1:15" x14ac:dyDescent="0.2">
      <c r="A1" s="1" t="s">
        <v>42</v>
      </c>
    </row>
    <row r="2" spans="1:15" x14ac:dyDescent="0.2">
      <c r="B2" s="1" t="s">
        <v>1</v>
      </c>
      <c r="G2" s="1" t="s">
        <v>2</v>
      </c>
      <c r="J2" s="1" t="s">
        <v>3</v>
      </c>
      <c r="K2" s="1"/>
      <c r="M2" s="1" t="s">
        <v>64</v>
      </c>
    </row>
    <row r="3" spans="1:15" x14ac:dyDescent="0.2">
      <c r="B3" s="2">
        <v>2005</v>
      </c>
      <c r="C3" s="2">
        <v>2015</v>
      </c>
      <c r="D3" s="2" t="s">
        <v>4</v>
      </c>
      <c r="E3" s="3" t="s">
        <v>5</v>
      </c>
      <c r="G3" s="1">
        <v>2005</v>
      </c>
      <c r="H3" s="1">
        <v>2015</v>
      </c>
      <c r="I3" s="4" t="s">
        <v>6</v>
      </c>
      <c r="J3" s="1">
        <v>2005</v>
      </c>
      <c r="K3" s="1">
        <v>2015</v>
      </c>
      <c r="L3" s="4" t="s">
        <v>6</v>
      </c>
      <c r="M3" s="1">
        <v>2005</v>
      </c>
      <c r="N3" s="1">
        <v>2015</v>
      </c>
      <c r="O3" s="4" t="s">
        <v>6</v>
      </c>
    </row>
    <row r="4" spans="1:15" x14ac:dyDescent="0.2">
      <c r="A4" s="20" t="s">
        <v>43</v>
      </c>
      <c r="B4" s="6">
        <v>173</v>
      </c>
      <c r="C4" s="6">
        <v>73.5</v>
      </c>
      <c r="D4" s="6"/>
      <c r="E4" s="16">
        <f t="shared" ref="E4:E13" si="0">(C4-B4)/B4</f>
        <v>-0.57514450867052025</v>
      </c>
      <c r="G4" s="8">
        <v>7570</v>
      </c>
      <c r="H4" s="31">
        <v>5808</v>
      </c>
      <c r="I4" s="10">
        <f t="shared" ref="I4:I10" si="1">(H4-G4)/G4*100</f>
        <v>-23.276089828269487</v>
      </c>
      <c r="J4" s="8">
        <v>6987</v>
      </c>
      <c r="K4" s="29">
        <v>5084</v>
      </c>
      <c r="L4" s="11">
        <f t="shared" ref="L4:L20" si="2">(K4-J4)/J4*100</f>
        <v>-27.236295978245312</v>
      </c>
      <c r="M4" s="12">
        <f>(J4/B4)</f>
        <v>40.387283236994222</v>
      </c>
      <c r="N4" s="12">
        <f>(K4/C4)</f>
        <v>69.170068027210888</v>
      </c>
      <c r="O4" s="11">
        <f>(N4-M4)/M4*100</f>
        <v>71.26694960222531</v>
      </c>
    </row>
    <row r="5" spans="1:15" x14ac:dyDescent="0.2">
      <c r="A5" s="20" t="s">
        <v>44</v>
      </c>
      <c r="B5" s="6">
        <v>87.2</v>
      </c>
      <c r="C5" s="6">
        <v>75.900000000000006</v>
      </c>
      <c r="D5" s="6" t="s">
        <v>45</v>
      </c>
      <c r="E5" s="16">
        <f t="shared" si="0"/>
        <v>-0.12958715596330272</v>
      </c>
      <c r="G5" s="29">
        <v>3383</v>
      </c>
      <c r="H5" s="31">
        <v>2585</v>
      </c>
      <c r="I5" s="10">
        <f t="shared" si="1"/>
        <v>-23.588530889742831</v>
      </c>
      <c r="J5" s="29">
        <v>3162</v>
      </c>
      <c r="K5" s="29">
        <v>2603</v>
      </c>
      <c r="L5" s="11">
        <f t="shared" si="2"/>
        <v>-17.678684376976598</v>
      </c>
      <c r="M5" s="12">
        <f t="shared" ref="M5:M20" si="3">(J5/B5)</f>
        <v>36.261467889908253</v>
      </c>
      <c r="N5" s="12">
        <f t="shared" ref="N5:N20" si="4">(K5/C5)</f>
        <v>34.295125164690383</v>
      </c>
      <c r="O5" s="11">
        <f t="shared" ref="O5:O20" si="5">(N5-M5)/M5*100</f>
        <v>-5.4226782302023508</v>
      </c>
    </row>
    <row r="6" spans="1:15" x14ac:dyDescent="0.2">
      <c r="A6" s="20" t="s">
        <v>46</v>
      </c>
      <c r="B6">
        <v>136.80000000000001</v>
      </c>
      <c r="C6" s="6">
        <v>105.9</v>
      </c>
      <c r="D6" s="6" t="s">
        <v>47</v>
      </c>
      <c r="E6" s="16">
        <f t="shared" si="0"/>
        <v>-0.22587719298245618</v>
      </c>
      <c r="G6" s="29">
        <v>3852</v>
      </c>
      <c r="H6" s="31">
        <v>3315</v>
      </c>
      <c r="I6" s="10">
        <f t="shared" si="1"/>
        <v>-13.940809968847351</v>
      </c>
      <c r="J6" s="29">
        <v>3423</v>
      </c>
      <c r="K6" s="29">
        <v>2843</v>
      </c>
      <c r="L6" s="11">
        <f t="shared" si="2"/>
        <v>-16.944200993280749</v>
      </c>
      <c r="M6" s="12">
        <f t="shared" si="3"/>
        <v>25.021929824561401</v>
      </c>
      <c r="N6" s="12">
        <f t="shared" si="4"/>
        <v>26.846081208687441</v>
      </c>
      <c r="O6" s="11">
        <f t="shared" si="5"/>
        <v>7.290210614912132</v>
      </c>
    </row>
    <row r="7" spans="1:15" x14ac:dyDescent="0.2">
      <c r="A7" s="20" t="s">
        <v>82</v>
      </c>
      <c r="B7" s="6">
        <v>26.6</v>
      </c>
      <c r="C7" s="6">
        <v>47.2</v>
      </c>
      <c r="D7" s="6" t="s">
        <v>48</v>
      </c>
      <c r="E7" s="16">
        <f t="shared" si="0"/>
        <v>0.77443609022556392</v>
      </c>
      <c r="G7" s="29">
        <v>1307</v>
      </c>
      <c r="H7" s="31">
        <v>1641</v>
      </c>
      <c r="I7" s="10">
        <f t="shared" si="1"/>
        <v>25.554705432287683</v>
      </c>
      <c r="J7" s="29">
        <v>1222</v>
      </c>
      <c r="K7" s="29">
        <v>1463</v>
      </c>
      <c r="L7" s="11">
        <f t="shared" si="2"/>
        <v>19.721767594108019</v>
      </c>
      <c r="M7" s="12">
        <f t="shared" si="3"/>
        <v>45.939849624060145</v>
      </c>
      <c r="N7" s="12">
        <f t="shared" si="4"/>
        <v>30.995762711864405</v>
      </c>
      <c r="O7" s="11">
        <f t="shared" si="5"/>
        <v>-32.529681821964544</v>
      </c>
    </row>
    <row r="8" spans="1:15" x14ac:dyDescent="0.2">
      <c r="A8" s="20" t="s">
        <v>49</v>
      </c>
      <c r="B8" s="6">
        <v>63</v>
      </c>
      <c r="C8" s="6">
        <v>52</v>
      </c>
      <c r="D8" s="6" t="s">
        <v>47</v>
      </c>
      <c r="E8" s="16">
        <f t="shared" si="0"/>
        <v>-0.17460317460317459</v>
      </c>
      <c r="G8" s="30">
        <v>3224</v>
      </c>
      <c r="H8" s="30">
        <v>3552</v>
      </c>
      <c r="I8" s="10">
        <f t="shared" si="1"/>
        <v>10.173697270471465</v>
      </c>
      <c r="J8" s="30">
        <v>3123</v>
      </c>
      <c r="K8" s="30">
        <v>3466</v>
      </c>
      <c r="L8" s="11">
        <f t="shared" si="2"/>
        <v>10.983029138648735</v>
      </c>
      <c r="M8" s="12">
        <f t="shared" si="3"/>
        <v>49.571428571428569</v>
      </c>
      <c r="N8" s="12">
        <f t="shared" si="4"/>
        <v>66.65384615384616</v>
      </c>
      <c r="O8" s="11">
        <f t="shared" si="5"/>
        <v>34.460208379516757</v>
      </c>
    </row>
    <row r="9" spans="1:15" x14ac:dyDescent="0.2">
      <c r="A9" s="20" t="s">
        <v>80</v>
      </c>
      <c r="B9" s="6" t="s">
        <v>59</v>
      </c>
      <c r="C9" s="6">
        <v>118</v>
      </c>
      <c r="D9" s="6"/>
      <c r="E9" s="16" t="s">
        <v>60</v>
      </c>
      <c r="G9" s="29" t="s">
        <v>60</v>
      </c>
      <c r="H9" s="29" t="s">
        <v>60</v>
      </c>
      <c r="I9" s="10"/>
      <c r="J9" s="29">
        <v>4473</v>
      </c>
      <c r="K9" s="29">
        <v>3548</v>
      </c>
      <c r="L9" s="11">
        <f t="shared" si="2"/>
        <v>-20.679633355689695</v>
      </c>
      <c r="M9" s="12" t="s">
        <v>60</v>
      </c>
      <c r="N9" s="12">
        <f t="shared" si="4"/>
        <v>30.067796610169491</v>
      </c>
      <c r="O9" s="11" t="s">
        <v>60</v>
      </c>
    </row>
    <row r="10" spans="1:15" x14ac:dyDescent="0.2">
      <c r="A10" s="20" t="s">
        <v>50</v>
      </c>
      <c r="B10" s="6">
        <v>33.9</v>
      </c>
      <c r="C10" s="6">
        <v>29.9</v>
      </c>
      <c r="D10" s="6"/>
      <c r="E10" s="16">
        <f t="shared" si="0"/>
        <v>-0.11799410029498525</v>
      </c>
      <c r="G10" s="29">
        <v>1437</v>
      </c>
      <c r="H10" s="29">
        <v>1042</v>
      </c>
      <c r="I10" s="10">
        <f t="shared" si="1"/>
        <v>-27.487821851078635</v>
      </c>
      <c r="J10" s="29">
        <v>1262</v>
      </c>
      <c r="K10" s="29">
        <v>882</v>
      </c>
      <c r="L10" s="11">
        <f t="shared" si="2"/>
        <v>-30.110935023771791</v>
      </c>
      <c r="M10" s="12">
        <f t="shared" si="3"/>
        <v>37.227138643067846</v>
      </c>
      <c r="N10" s="12">
        <f t="shared" si="4"/>
        <v>29.498327759197327</v>
      </c>
      <c r="O10" s="11">
        <f t="shared" si="5"/>
        <v>-20.761227334644264</v>
      </c>
    </row>
    <row r="11" spans="1:15" x14ac:dyDescent="0.2">
      <c r="A11" s="20" t="s">
        <v>51</v>
      </c>
      <c r="B11" s="6">
        <v>147.4</v>
      </c>
      <c r="C11" s="6">
        <v>103.8</v>
      </c>
      <c r="D11" s="6"/>
      <c r="E11" s="16">
        <f t="shared" si="0"/>
        <v>-0.29579375848032569</v>
      </c>
      <c r="G11" s="29" t="s">
        <v>60</v>
      </c>
      <c r="H11" s="29" t="s">
        <v>60</v>
      </c>
      <c r="I11" s="10"/>
      <c r="J11" s="29">
        <v>3723</v>
      </c>
      <c r="K11" s="29">
        <v>2290</v>
      </c>
      <c r="L11" s="11">
        <f t="shared" si="2"/>
        <v>-38.490464679022296</v>
      </c>
      <c r="M11" s="12">
        <f t="shared" si="3"/>
        <v>25.257801899592945</v>
      </c>
      <c r="N11" s="12">
        <f t="shared" si="4"/>
        <v>22.061657032755299</v>
      </c>
      <c r="O11" s="11">
        <f t="shared" si="5"/>
        <v>-12.654089534565378</v>
      </c>
    </row>
    <row r="12" spans="1:15" x14ac:dyDescent="0.2">
      <c r="A12" s="20" t="s">
        <v>52</v>
      </c>
      <c r="B12" s="6">
        <v>94.6</v>
      </c>
      <c r="C12" s="6">
        <v>60.2</v>
      </c>
      <c r="D12" s="6"/>
      <c r="E12" s="16">
        <f t="shared" si="0"/>
        <v>-0.36363636363636359</v>
      </c>
      <c r="G12" s="29">
        <v>2616</v>
      </c>
      <c r="H12" s="29">
        <v>2219</v>
      </c>
      <c r="I12" s="10">
        <f t="shared" ref="I12:I20" si="6">(H12-G12)/G12*100</f>
        <v>-15.175840978593271</v>
      </c>
      <c r="J12" s="29">
        <v>2402</v>
      </c>
      <c r="K12" s="29">
        <v>1966</v>
      </c>
      <c r="L12" s="11">
        <f t="shared" si="2"/>
        <v>-18.151540383014154</v>
      </c>
      <c r="M12" s="12">
        <f t="shared" si="3"/>
        <v>25.391120507399577</v>
      </c>
      <c r="N12" s="12">
        <f t="shared" si="4"/>
        <v>32.657807308970099</v>
      </c>
      <c r="O12" s="11">
        <f t="shared" si="5"/>
        <v>28.61900796954918</v>
      </c>
    </row>
    <row r="13" spans="1:15" x14ac:dyDescent="0.2">
      <c r="A13" s="20" t="s">
        <v>53</v>
      </c>
      <c r="B13" s="6">
        <v>189</v>
      </c>
      <c r="C13" s="6">
        <v>97</v>
      </c>
      <c r="D13" s="6"/>
      <c r="E13" s="16">
        <f t="shared" si="0"/>
        <v>-0.48677248677248675</v>
      </c>
      <c r="G13" s="29">
        <v>7762</v>
      </c>
      <c r="H13" s="29">
        <v>4693</v>
      </c>
      <c r="I13" s="10">
        <f t="shared" si="6"/>
        <v>-39.538778665292455</v>
      </c>
      <c r="J13" s="29">
        <v>7319</v>
      </c>
      <c r="K13" s="29">
        <v>4387</v>
      </c>
      <c r="L13" s="11">
        <f t="shared" si="2"/>
        <v>-40.060117502391037</v>
      </c>
      <c r="M13" s="12">
        <f t="shared" si="3"/>
        <v>38.724867724867728</v>
      </c>
      <c r="N13" s="12">
        <f t="shared" si="4"/>
        <v>45.226804123711339</v>
      </c>
      <c r="O13" s="11">
        <f t="shared" si="5"/>
        <v>16.790080330392708</v>
      </c>
    </row>
    <row r="14" spans="1:15" x14ac:dyDescent="0.2">
      <c r="A14" s="20" t="s">
        <v>58</v>
      </c>
      <c r="B14" s="6" t="s">
        <v>59</v>
      </c>
      <c r="C14" s="6">
        <v>73</v>
      </c>
      <c r="D14" s="6"/>
      <c r="E14" s="16" t="s">
        <v>60</v>
      </c>
      <c r="G14" s="29">
        <v>4308</v>
      </c>
      <c r="H14" s="31">
        <v>2712</v>
      </c>
      <c r="I14" s="10">
        <f t="shared" si="6"/>
        <v>-37.047353760445681</v>
      </c>
      <c r="J14" s="29">
        <v>4045</v>
      </c>
      <c r="K14" s="31">
        <v>1957</v>
      </c>
      <c r="L14" s="11">
        <f t="shared" si="2"/>
        <v>-51.619283065512974</v>
      </c>
      <c r="M14" s="12" t="s">
        <v>60</v>
      </c>
      <c r="N14" s="12">
        <f t="shared" si="4"/>
        <v>26.80821917808219</v>
      </c>
      <c r="O14" s="11" t="s">
        <v>60</v>
      </c>
    </row>
    <row r="15" spans="1:15" x14ac:dyDescent="0.2">
      <c r="A15" s="20" t="s">
        <v>61</v>
      </c>
      <c r="B15" s="6" t="s">
        <v>59</v>
      </c>
      <c r="C15" s="6">
        <v>77</v>
      </c>
      <c r="D15" s="6" t="s">
        <v>62</v>
      </c>
      <c r="E15" s="16" t="s">
        <v>60</v>
      </c>
      <c r="G15" s="29">
        <v>3276</v>
      </c>
      <c r="H15" s="31">
        <v>2365</v>
      </c>
      <c r="I15" s="10">
        <f t="shared" si="6"/>
        <v>-27.808302808302809</v>
      </c>
      <c r="J15" s="29">
        <v>2842</v>
      </c>
      <c r="K15" s="31">
        <v>2097</v>
      </c>
      <c r="L15" s="11">
        <f t="shared" si="2"/>
        <v>-26.213933849401826</v>
      </c>
      <c r="M15" s="12" t="s">
        <v>60</v>
      </c>
      <c r="N15" s="12">
        <f t="shared" si="4"/>
        <v>27.233766233766232</v>
      </c>
      <c r="O15" s="11" t="s">
        <v>60</v>
      </c>
    </row>
    <row r="16" spans="1:15" x14ac:dyDescent="0.2">
      <c r="A16" s="20" t="s">
        <v>54</v>
      </c>
      <c r="B16" s="6">
        <v>55</v>
      </c>
      <c r="C16" s="6">
        <v>36</v>
      </c>
      <c r="D16" s="6"/>
      <c r="E16" s="16">
        <f>(C16-B16)/B16</f>
        <v>-0.34545454545454546</v>
      </c>
      <c r="G16" s="29">
        <v>1960</v>
      </c>
      <c r="H16" s="31">
        <v>1548</v>
      </c>
      <c r="I16" s="10">
        <f t="shared" si="6"/>
        <v>-21.020408163265305</v>
      </c>
      <c r="J16" s="29">
        <v>1843</v>
      </c>
      <c r="K16" s="31">
        <v>1333</v>
      </c>
      <c r="L16" s="11">
        <f t="shared" si="2"/>
        <v>-27.672273467173085</v>
      </c>
      <c r="M16" s="12">
        <f t="shared" si="3"/>
        <v>33.509090909090908</v>
      </c>
      <c r="N16" s="12">
        <f t="shared" si="4"/>
        <v>37.027777777777779</v>
      </c>
      <c r="O16" s="11">
        <f t="shared" si="5"/>
        <v>10.500693314041122</v>
      </c>
    </row>
    <row r="17" spans="1:15" x14ac:dyDescent="0.2">
      <c r="A17" s="20" t="s">
        <v>55</v>
      </c>
      <c r="B17" s="6">
        <v>38.229999999999997</v>
      </c>
      <c r="C17" s="6">
        <v>34.4</v>
      </c>
      <c r="D17" s="6"/>
      <c r="E17" s="16">
        <f>(C17-B17)/B17</f>
        <v>-0.10018310227569968</v>
      </c>
      <c r="G17" s="29">
        <v>1006</v>
      </c>
      <c r="H17" s="29">
        <v>815</v>
      </c>
      <c r="I17" s="10">
        <f t="shared" si="6"/>
        <v>-18.986083499005964</v>
      </c>
      <c r="J17" s="29">
        <v>967</v>
      </c>
      <c r="K17" s="29">
        <v>749</v>
      </c>
      <c r="L17" s="11">
        <f t="shared" si="2"/>
        <v>-22.543950361944155</v>
      </c>
      <c r="M17" s="12">
        <f t="shared" si="3"/>
        <v>25.294271514517398</v>
      </c>
      <c r="N17" s="12">
        <f t="shared" si="4"/>
        <v>21.77325581395349</v>
      </c>
      <c r="O17" s="11">
        <f t="shared" si="5"/>
        <v>-13.920209951660617</v>
      </c>
    </row>
    <row r="18" spans="1:15" x14ac:dyDescent="0.2">
      <c r="A18" s="20" t="s">
        <v>81</v>
      </c>
      <c r="B18" s="6" t="s">
        <v>59</v>
      </c>
      <c r="C18" s="6">
        <v>25.5</v>
      </c>
      <c r="D18" s="6"/>
      <c r="E18" s="16" t="s">
        <v>60</v>
      </c>
      <c r="G18" s="29">
        <v>1784</v>
      </c>
      <c r="H18" s="29">
        <v>1693</v>
      </c>
      <c r="I18" s="10">
        <f t="shared" ref="I18" si="7">(H18-G18)/G18*100</f>
        <v>-5.1008968609865475</v>
      </c>
      <c r="J18" s="29">
        <v>1593</v>
      </c>
      <c r="K18" s="29">
        <v>1397</v>
      </c>
      <c r="L18" s="11">
        <f t="shared" ref="L18" si="8">(K18-J18)/J18*100</f>
        <v>-12.303829252981794</v>
      </c>
      <c r="M18" s="12" t="s">
        <v>60</v>
      </c>
      <c r="N18" s="12">
        <f t="shared" si="4"/>
        <v>54.784313725490193</v>
      </c>
      <c r="O18" s="11" t="s">
        <v>60</v>
      </c>
    </row>
    <row r="19" spans="1:15" x14ac:dyDescent="0.2">
      <c r="A19" s="20" t="s">
        <v>56</v>
      </c>
      <c r="B19" s="6">
        <v>150.6</v>
      </c>
      <c r="C19" s="6">
        <v>111.2</v>
      </c>
      <c r="D19" s="6" t="s">
        <v>63</v>
      </c>
      <c r="E19" s="16">
        <f>(C19-B19)/B19</f>
        <v>-0.2616201859229747</v>
      </c>
      <c r="G19" s="29">
        <v>4461</v>
      </c>
      <c r="H19" s="29">
        <v>2643</v>
      </c>
      <c r="I19" s="10">
        <f t="shared" si="6"/>
        <v>-40.753194351042367</v>
      </c>
      <c r="J19" s="29">
        <v>4125</v>
      </c>
      <c r="K19" s="31">
        <v>2420</v>
      </c>
      <c r="L19" s="11">
        <f t="shared" si="2"/>
        <v>-41.333333333333336</v>
      </c>
      <c r="M19" s="12">
        <f t="shared" si="3"/>
        <v>27.390438247011954</v>
      </c>
      <c r="N19" s="12">
        <f t="shared" si="4"/>
        <v>21.762589928057555</v>
      </c>
      <c r="O19" s="11">
        <f t="shared" si="5"/>
        <v>-20.546762589928061</v>
      </c>
    </row>
    <row r="20" spans="1:15" x14ac:dyDescent="0.2">
      <c r="A20" s="20" t="s">
        <v>57</v>
      </c>
      <c r="B20" s="6">
        <v>38.5</v>
      </c>
      <c r="C20" s="6">
        <v>33.200000000000003</v>
      </c>
      <c r="D20" s="6"/>
      <c r="E20" s="16">
        <f>(C20-B20)/B20</f>
        <v>-0.1376623376623376</v>
      </c>
      <c r="G20" s="29">
        <v>2689</v>
      </c>
      <c r="H20" s="29">
        <v>1975</v>
      </c>
      <c r="I20" s="10">
        <f t="shared" si="6"/>
        <v>-26.552621792487912</v>
      </c>
      <c r="J20" s="29">
        <v>2627</v>
      </c>
      <c r="K20" s="29">
        <v>1734</v>
      </c>
      <c r="L20" s="11">
        <f t="shared" si="2"/>
        <v>-33.993148077655121</v>
      </c>
      <c r="M20" s="12">
        <f t="shared" si="3"/>
        <v>68.233766233766232</v>
      </c>
      <c r="N20" s="12">
        <f t="shared" si="4"/>
        <v>52.2289156626506</v>
      </c>
      <c r="O20" s="11">
        <f t="shared" si="5"/>
        <v>-23.455909668365127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8" sqref="Q8"/>
    </sheetView>
  </sheetViews>
  <sheetFormatPr baseColWidth="10" defaultColWidth="8.83203125" defaultRowHeight="15" x14ac:dyDescent="0.2"/>
  <cols>
    <col min="1" max="1" width="15.6640625" customWidth="1"/>
    <col min="4" max="4" width="13.1640625" customWidth="1"/>
    <col min="5" max="5" width="9.83203125" bestFit="1" customWidth="1"/>
  </cols>
  <sheetData>
    <row r="1" spans="1:15" x14ac:dyDescent="0.2">
      <c r="A1" s="1" t="s">
        <v>42</v>
      </c>
      <c r="C1" t="s">
        <v>79</v>
      </c>
    </row>
    <row r="2" spans="1:15" x14ac:dyDescent="0.2">
      <c r="B2" s="1" t="s">
        <v>1</v>
      </c>
      <c r="G2" s="1" t="s">
        <v>2</v>
      </c>
      <c r="J2" s="1" t="s">
        <v>3</v>
      </c>
      <c r="K2" s="1"/>
      <c r="M2" s="1" t="s">
        <v>64</v>
      </c>
    </row>
    <row r="3" spans="1:15" x14ac:dyDescent="0.2">
      <c r="B3" s="2">
        <v>2005</v>
      </c>
      <c r="C3" s="2">
        <v>2015</v>
      </c>
      <c r="D3" s="2" t="s">
        <v>4</v>
      </c>
      <c r="E3" s="3" t="s">
        <v>5</v>
      </c>
      <c r="G3" s="1">
        <v>2005</v>
      </c>
      <c r="H3" s="1">
        <v>2015</v>
      </c>
      <c r="I3" s="4" t="s">
        <v>6</v>
      </c>
      <c r="J3" s="1">
        <v>2005</v>
      </c>
      <c r="K3" s="1">
        <v>2015</v>
      </c>
      <c r="L3" s="4" t="s">
        <v>6</v>
      </c>
      <c r="M3" s="1">
        <v>2005</v>
      </c>
      <c r="N3" s="1">
        <v>2015</v>
      </c>
      <c r="O3" s="4" t="s">
        <v>6</v>
      </c>
    </row>
    <row r="4" spans="1:15" x14ac:dyDescent="0.2">
      <c r="A4" s="20" t="s">
        <v>43</v>
      </c>
      <c r="B4" s="6">
        <v>173</v>
      </c>
      <c r="C4" s="6">
        <v>73.5</v>
      </c>
      <c r="D4" s="6"/>
      <c r="E4" s="16">
        <f t="shared" ref="E4:E17" si="0">(C4-B4)/B4</f>
        <v>-0.57514450867052025</v>
      </c>
      <c r="G4" s="8">
        <v>7570</v>
      </c>
      <c r="H4" s="31">
        <v>5808</v>
      </c>
      <c r="I4" s="10">
        <f t="shared" ref="I4:I17" si="1">(H4-G4)/G4*100</f>
        <v>-23.276089828269487</v>
      </c>
      <c r="J4" s="8">
        <v>6987</v>
      </c>
      <c r="K4" s="29">
        <v>5084</v>
      </c>
      <c r="L4" s="11">
        <f t="shared" ref="L4:L17" si="2">(K4-J4)/J4*100</f>
        <v>-27.236295978245312</v>
      </c>
      <c r="M4" s="12">
        <f>(J4/B4)</f>
        <v>40.387283236994222</v>
      </c>
      <c r="N4" s="12">
        <f>(K4/C4)</f>
        <v>69.170068027210888</v>
      </c>
      <c r="O4" s="11">
        <f>(N4-M4)/M4*100</f>
        <v>71.26694960222531</v>
      </c>
    </row>
    <row r="5" spans="1:15" x14ac:dyDescent="0.2">
      <c r="A5" s="20" t="s">
        <v>44</v>
      </c>
      <c r="B5" s="6">
        <v>87.2</v>
      </c>
      <c r="C5" s="6">
        <v>75.900000000000006</v>
      </c>
      <c r="D5" s="6" t="s">
        <v>45</v>
      </c>
      <c r="E5" s="16">
        <f t="shared" si="0"/>
        <v>-0.12958715596330272</v>
      </c>
      <c r="G5" s="29">
        <v>3383</v>
      </c>
      <c r="H5" s="31">
        <v>2585</v>
      </c>
      <c r="I5" s="10">
        <f t="shared" si="1"/>
        <v>-23.588530889742831</v>
      </c>
      <c r="J5" s="29">
        <v>3162</v>
      </c>
      <c r="K5" s="29">
        <v>2603</v>
      </c>
      <c r="L5" s="11">
        <f t="shared" si="2"/>
        <v>-17.678684376976598</v>
      </c>
      <c r="M5" s="12">
        <f t="shared" ref="M5:M15" si="3">(J5/B5)</f>
        <v>36.261467889908253</v>
      </c>
      <c r="N5" s="12">
        <f t="shared" ref="N5:N15" si="4">(K5/C5)</f>
        <v>34.295125164690383</v>
      </c>
      <c r="O5" s="11">
        <f t="shared" ref="O5:O14" si="5">(N5-M5)/M5*100</f>
        <v>-5.4226782302023508</v>
      </c>
    </row>
    <row r="6" spans="1:15" x14ac:dyDescent="0.2">
      <c r="A6" s="20" t="s">
        <v>46</v>
      </c>
      <c r="B6">
        <v>136.80000000000001</v>
      </c>
      <c r="C6" s="6">
        <v>105.89</v>
      </c>
      <c r="D6" s="6" t="s">
        <v>47</v>
      </c>
      <c r="E6" s="16">
        <f t="shared" si="0"/>
        <v>-0.22595029239766087</v>
      </c>
      <c r="G6" s="29">
        <v>3852</v>
      </c>
      <c r="H6" s="31">
        <v>3315</v>
      </c>
      <c r="I6" s="10">
        <f t="shared" si="1"/>
        <v>-13.940809968847351</v>
      </c>
      <c r="J6" s="29">
        <v>3423</v>
      </c>
      <c r="K6" s="29">
        <v>2843</v>
      </c>
      <c r="L6" s="11">
        <f t="shared" si="2"/>
        <v>-16.944200993280749</v>
      </c>
      <c r="M6" s="12">
        <f t="shared" si="3"/>
        <v>25.021929824561401</v>
      </c>
      <c r="N6" s="12">
        <f t="shared" si="4"/>
        <v>26.848616488809142</v>
      </c>
      <c r="O6" s="11">
        <f t="shared" si="5"/>
        <v>7.3003428474756387</v>
      </c>
    </row>
    <row r="7" spans="1:15" x14ac:dyDescent="0.2">
      <c r="A7" s="20" t="s">
        <v>82</v>
      </c>
      <c r="B7" s="6">
        <v>26.6</v>
      </c>
      <c r="C7" s="6">
        <v>47.2</v>
      </c>
      <c r="D7" s="6" t="s">
        <v>48</v>
      </c>
      <c r="E7" s="16">
        <f t="shared" si="0"/>
        <v>0.77443609022556392</v>
      </c>
      <c r="G7" s="29">
        <v>1307</v>
      </c>
      <c r="H7" s="31">
        <v>1641</v>
      </c>
      <c r="I7" s="10">
        <f t="shared" si="1"/>
        <v>25.554705432287683</v>
      </c>
      <c r="J7" s="29">
        <v>1222</v>
      </c>
      <c r="K7" s="29">
        <v>1463</v>
      </c>
      <c r="L7" s="11">
        <f t="shared" si="2"/>
        <v>19.721767594108019</v>
      </c>
      <c r="M7" s="12">
        <f t="shared" si="3"/>
        <v>45.939849624060145</v>
      </c>
      <c r="N7" s="12">
        <f t="shared" si="4"/>
        <v>30.995762711864405</v>
      </c>
      <c r="O7" s="11">
        <f t="shared" si="5"/>
        <v>-32.529681821964544</v>
      </c>
    </row>
    <row r="8" spans="1:15" x14ac:dyDescent="0.2">
      <c r="A8" s="20" t="s">
        <v>49</v>
      </c>
      <c r="B8" s="6">
        <v>63</v>
      </c>
      <c r="C8" s="6">
        <v>52</v>
      </c>
      <c r="D8" s="6" t="s">
        <v>47</v>
      </c>
      <c r="E8" s="16">
        <f t="shared" si="0"/>
        <v>-0.17460317460317459</v>
      </c>
      <c r="G8" s="30">
        <v>3224</v>
      </c>
      <c r="H8" s="30">
        <v>3552</v>
      </c>
      <c r="I8" s="10">
        <f t="shared" si="1"/>
        <v>10.173697270471465</v>
      </c>
      <c r="J8" s="30">
        <v>3123</v>
      </c>
      <c r="K8" s="30">
        <v>3466</v>
      </c>
      <c r="L8" s="11">
        <f t="shared" si="2"/>
        <v>10.983029138648735</v>
      </c>
      <c r="M8" s="12">
        <f t="shared" si="3"/>
        <v>49.571428571428569</v>
      </c>
      <c r="N8" s="12">
        <f t="shared" si="4"/>
        <v>66.65384615384616</v>
      </c>
      <c r="O8" s="11">
        <f t="shared" si="5"/>
        <v>34.460208379516757</v>
      </c>
    </row>
    <row r="9" spans="1:15" x14ac:dyDescent="0.2">
      <c r="A9" s="20" t="s">
        <v>50</v>
      </c>
      <c r="B9" s="6">
        <v>33.9</v>
      </c>
      <c r="C9" s="6">
        <v>29.9</v>
      </c>
      <c r="D9" s="6"/>
      <c r="E9" s="16">
        <f t="shared" si="0"/>
        <v>-0.11799410029498525</v>
      </c>
      <c r="G9" s="29">
        <v>1437</v>
      </c>
      <c r="H9" s="29">
        <v>1042</v>
      </c>
      <c r="I9" s="10">
        <f t="shared" si="1"/>
        <v>-27.487821851078635</v>
      </c>
      <c r="J9" s="29">
        <v>1262</v>
      </c>
      <c r="K9" s="29">
        <v>882</v>
      </c>
      <c r="L9" s="11">
        <f t="shared" si="2"/>
        <v>-30.110935023771791</v>
      </c>
      <c r="M9" s="12">
        <f t="shared" si="3"/>
        <v>37.227138643067846</v>
      </c>
      <c r="N9" s="12">
        <f t="shared" si="4"/>
        <v>29.498327759197327</v>
      </c>
      <c r="O9" s="11">
        <f t="shared" si="5"/>
        <v>-20.761227334644264</v>
      </c>
    </row>
    <row r="10" spans="1:15" x14ac:dyDescent="0.2">
      <c r="A10" s="20" t="s">
        <v>52</v>
      </c>
      <c r="B10" s="6">
        <v>94.6</v>
      </c>
      <c r="C10" s="6">
        <v>60.2</v>
      </c>
      <c r="D10" s="6"/>
      <c r="E10" s="16">
        <f t="shared" si="0"/>
        <v>-0.36363636363636359</v>
      </c>
      <c r="G10" s="29">
        <v>2616</v>
      </c>
      <c r="H10" s="29">
        <v>2219</v>
      </c>
      <c r="I10" s="10">
        <f t="shared" si="1"/>
        <v>-15.175840978593271</v>
      </c>
      <c r="J10" s="29">
        <v>2402</v>
      </c>
      <c r="K10" s="29">
        <v>1966</v>
      </c>
      <c r="L10" s="11">
        <f t="shared" si="2"/>
        <v>-18.151540383014154</v>
      </c>
      <c r="M10" s="12">
        <f t="shared" si="3"/>
        <v>25.391120507399577</v>
      </c>
      <c r="N10" s="12">
        <f t="shared" si="4"/>
        <v>32.657807308970099</v>
      </c>
      <c r="O10" s="11">
        <f t="shared" si="5"/>
        <v>28.61900796954918</v>
      </c>
    </row>
    <row r="11" spans="1:15" x14ac:dyDescent="0.2">
      <c r="A11" s="20" t="s">
        <v>53</v>
      </c>
      <c r="B11" s="6">
        <v>189</v>
      </c>
      <c r="C11" s="6">
        <v>97</v>
      </c>
      <c r="D11" s="6"/>
      <c r="E11" s="16">
        <f t="shared" si="0"/>
        <v>-0.48677248677248675</v>
      </c>
      <c r="G11" s="29">
        <v>7762</v>
      </c>
      <c r="H11" s="29">
        <v>4693</v>
      </c>
      <c r="I11" s="10">
        <f t="shared" si="1"/>
        <v>-39.538778665292455</v>
      </c>
      <c r="J11" s="29">
        <v>7319</v>
      </c>
      <c r="K11" s="29">
        <v>4387</v>
      </c>
      <c r="L11" s="11">
        <f t="shared" si="2"/>
        <v>-40.060117502391037</v>
      </c>
      <c r="M11" s="12">
        <f t="shared" si="3"/>
        <v>38.724867724867728</v>
      </c>
      <c r="N11" s="12">
        <f t="shared" si="4"/>
        <v>45.226804123711339</v>
      </c>
      <c r="O11" s="11">
        <f t="shared" si="5"/>
        <v>16.790080330392708</v>
      </c>
    </row>
    <row r="12" spans="1:15" x14ac:dyDescent="0.2">
      <c r="A12" s="20" t="s">
        <v>54</v>
      </c>
      <c r="B12" s="6">
        <v>55</v>
      </c>
      <c r="C12" s="6">
        <v>36</v>
      </c>
      <c r="D12" s="6"/>
      <c r="E12" s="16">
        <f t="shared" si="0"/>
        <v>-0.34545454545454546</v>
      </c>
      <c r="G12" s="29">
        <v>1960</v>
      </c>
      <c r="H12" s="31">
        <v>1548</v>
      </c>
      <c r="I12" s="10">
        <f t="shared" si="1"/>
        <v>-21.020408163265305</v>
      </c>
      <c r="J12" s="29">
        <v>1843</v>
      </c>
      <c r="K12" s="31">
        <v>1333</v>
      </c>
      <c r="L12" s="11">
        <f t="shared" si="2"/>
        <v>-27.672273467173085</v>
      </c>
      <c r="M12" s="12">
        <f t="shared" si="3"/>
        <v>33.509090909090908</v>
      </c>
      <c r="N12" s="12">
        <f t="shared" si="4"/>
        <v>37.027777777777779</v>
      </c>
      <c r="O12" s="11">
        <f t="shared" si="5"/>
        <v>10.500693314041122</v>
      </c>
    </row>
    <row r="13" spans="1:15" x14ac:dyDescent="0.2">
      <c r="A13" s="20" t="s">
        <v>55</v>
      </c>
      <c r="B13" s="6">
        <v>38.229999999999997</v>
      </c>
      <c r="C13" s="6">
        <v>34.35</v>
      </c>
      <c r="D13" s="6"/>
      <c r="E13" s="16">
        <f t="shared" si="0"/>
        <v>-0.1014909756735547</v>
      </c>
      <c r="G13" s="29">
        <v>1006</v>
      </c>
      <c r="H13" s="29">
        <v>815</v>
      </c>
      <c r="I13" s="10">
        <f t="shared" si="1"/>
        <v>-18.986083499005964</v>
      </c>
      <c r="J13" s="29">
        <v>967</v>
      </c>
      <c r="K13" s="29">
        <v>749</v>
      </c>
      <c r="L13" s="11">
        <f t="shared" si="2"/>
        <v>-22.543950361944155</v>
      </c>
      <c r="M13" s="12">
        <f t="shared" si="3"/>
        <v>25.294271514517398</v>
      </c>
      <c r="N13" s="12">
        <f t="shared" si="4"/>
        <v>21.804949053857349</v>
      </c>
      <c r="O13" s="11">
        <f t="shared" si="5"/>
        <v>-13.794911858431606</v>
      </c>
    </row>
    <row r="14" spans="1:15" x14ac:dyDescent="0.2">
      <c r="A14" s="20" t="s">
        <v>56</v>
      </c>
      <c r="B14" s="6">
        <v>150.6</v>
      </c>
      <c r="C14" s="6">
        <v>111.2</v>
      </c>
      <c r="D14" s="6" t="s">
        <v>63</v>
      </c>
      <c r="E14" s="16">
        <f t="shared" si="0"/>
        <v>-0.2616201859229747</v>
      </c>
      <c r="G14" s="29">
        <v>4461</v>
      </c>
      <c r="H14" s="29">
        <v>2643</v>
      </c>
      <c r="I14" s="10">
        <f t="shared" si="1"/>
        <v>-40.753194351042367</v>
      </c>
      <c r="J14" s="29">
        <v>4125</v>
      </c>
      <c r="K14" s="31">
        <v>2420</v>
      </c>
      <c r="L14" s="11">
        <f t="shared" si="2"/>
        <v>-41.333333333333336</v>
      </c>
      <c r="M14" s="12">
        <f t="shared" si="3"/>
        <v>27.390438247011954</v>
      </c>
      <c r="N14" s="12">
        <f t="shared" si="4"/>
        <v>21.762589928057555</v>
      </c>
      <c r="O14" s="11">
        <f t="shared" si="5"/>
        <v>-20.546762589928061</v>
      </c>
    </row>
    <row r="15" spans="1:15" x14ac:dyDescent="0.2">
      <c r="A15" s="20" t="s">
        <v>57</v>
      </c>
      <c r="B15" s="6">
        <v>38.5</v>
      </c>
      <c r="C15" s="6">
        <v>33.200000000000003</v>
      </c>
      <c r="D15" s="6"/>
      <c r="E15" s="16">
        <f t="shared" si="0"/>
        <v>-0.1376623376623376</v>
      </c>
      <c r="G15" s="29">
        <v>2689</v>
      </c>
      <c r="H15" s="29">
        <v>1975</v>
      </c>
      <c r="I15" s="10">
        <f t="shared" si="1"/>
        <v>-26.552621792487912</v>
      </c>
      <c r="J15" s="29">
        <v>2627</v>
      </c>
      <c r="K15" s="29">
        <v>1734</v>
      </c>
      <c r="L15" s="11">
        <f t="shared" si="2"/>
        <v>-33.993148077655121</v>
      </c>
      <c r="M15" s="12">
        <f t="shared" si="3"/>
        <v>68.233766233766232</v>
      </c>
      <c r="N15" s="12">
        <f t="shared" si="4"/>
        <v>52.2289156626506</v>
      </c>
      <c r="O15" s="11">
        <f>(N15-M15)/M15*100</f>
        <v>-23.455909668365127</v>
      </c>
    </row>
    <row r="16" spans="1:15" x14ac:dyDescent="0.2">
      <c r="A16" s="5"/>
      <c r="B16" s="6"/>
      <c r="C16" s="6"/>
      <c r="D16" s="6"/>
      <c r="E16" s="16"/>
      <c r="I16" s="11"/>
      <c r="L16" s="11"/>
      <c r="O16" s="11"/>
    </row>
    <row r="17" spans="1:15" x14ac:dyDescent="0.2">
      <c r="A17" s="21" t="s">
        <v>41</v>
      </c>
      <c r="B17">
        <f>SUM(B4:B15)</f>
        <v>1086.43</v>
      </c>
      <c r="C17">
        <f>SUM(C4:C15)</f>
        <v>756.34</v>
      </c>
      <c r="E17" s="27">
        <f t="shared" si="0"/>
        <v>-0.30382997524000627</v>
      </c>
      <c r="G17" s="14">
        <f>SUM(G4:G15)</f>
        <v>41267</v>
      </c>
      <c r="H17" s="15">
        <f>SUM(H4:H15)</f>
        <v>31836</v>
      </c>
      <c r="I17" s="19">
        <f t="shared" si="1"/>
        <v>-22.853611844815468</v>
      </c>
      <c r="J17" s="14">
        <f>SUM(J4:J15)</f>
        <v>38462</v>
      </c>
      <c r="K17">
        <f>SUM(K4:K15)</f>
        <v>28930</v>
      </c>
      <c r="L17" s="19">
        <f t="shared" si="2"/>
        <v>-24.78290260516874</v>
      </c>
      <c r="M17" s="12">
        <f>SUM(M4:M15)</f>
        <v>452.95265292667426</v>
      </c>
      <c r="N17" s="12">
        <f>SUM(N4:N15)</f>
        <v>468.17059016064303</v>
      </c>
      <c r="O17" s="19">
        <f t="shared" ref="O17" si="6">(N17-M17)/M17*100</f>
        <v>3.359719197059722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"/>
    </sheetView>
  </sheetViews>
  <sheetFormatPr baseColWidth="10" defaultRowHeight="15" x14ac:dyDescent="0.2"/>
  <cols>
    <col min="1" max="1" width="177.6640625" customWidth="1"/>
  </cols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London boroughs</vt:lpstr>
      <vt:lpstr>Inner London</vt:lpstr>
      <vt:lpstr>Outer London</vt:lpstr>
      <vt:lpstr>Regional cities</vt:lpstr>
      <vt:lpstr>Regional cities 2</vt:lpstr>
      <vt:lpstr>Notes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Clarence-Smith, Louisa (RBI-UK)</dc:creator>
  <cp:lastModifiedBy>Microsoft Office User</cp:lastModifiedBy>
  <cp:lastPrinted>2016-10-17T20:09:58Z</cp:lastPrinted>
  <dcterms:created xsi:type="dcterms:W3CDTF">2016-10-17T10:06:08Z</dcterms:created>
  <dcterms:modified xsi:type="dcterms:W3CDTF">2016-10-18T13:42:53Z</dcterms:modified>
</cp:coreProperties>
</file>